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1355" windowHeight="9600"/>
  </bookViews>
  <sheets>
    <sheet name="PUAN (1)" sheetId="4" r:id="rId1"/>
  </sheets>
  <definedNames>
    <definedName name="_xlnm.Print_Area" localSheetId="0">'PUAN (1)'!$A$1:$J$62</definedName>
  </definedNames>
  <calcPr calcId="124519"/>
</workbook>
</file>

<file path=xl/calcChain.xml><?xml version="1.0" encoding="utf-8"?>
<calcChain xmlns="http://schemas.openxmlformats.org/spreadsheetml/2006/main">
  <c r="R40" i="4"/>
  <c r="S40" s="1"/>
  <c r="F40" s="1"/>
  <c r="Q40"/>
  <c r="H40"/>
  <c r="G40"/>
  <c r="R39"/>
  <c r="Q39"/>
  <c r="S39" s="1"/>
  <c r="F39" s="1"/>
  <c r="H39"/>
  <c r="G39"/>
  <c r="R38"/>
  <c r="Q38"/>
  <c r="H38"/>
  <c r="G38"/>
  <c r="R37"/>
  <c r="Q37"/>
  <c r="S37" s="1"/>
  <c r="F37" s="1"/>
  <c r="H37"/>
  <c r="G37"/>
  <c r="R36"/>
  <c r="Q36"/>
  <c r="S36" s="1"/>
  <c r="F36" s="1"/>
  <c r="H36"/>
  <c r="G36"/>
  <c r="R35"/>
  <c r="Q35"/>
  <c r="H35"/>
  <c r="H41" s="1"/>
  <c r="G35"/>
  <c r="R29"/>
  <c r="Q29"/>
  <c r="S29" s="1"/>
  <c r="F29" s="1"/>
  <c r="H29"/>
  <c r="G29"/>
  <c r="R28"/>
  <c r="Q28"/>
  <c r="S28" s="1"/>
  <c r="F28" s="1"/>
  <c r="H28"/>
  <c r="G28"/>
  <c r="R27"/>
  <c r="Q27"/>
  <c r="H27"/>
  <c r="G27"/>
  <c r="R26"/>
  <c r="Q26"/>
  <c r="H26"/>
  <c r="H30" s="1"/>
  <c r="G26"/>
  <c r="G30" s="1"/>
  <c r="R20"/>
  <c r="Q20"/>
  <c r="H20"/>
  <c r="G20"/>
  <c r="R19"/>
  <c r="Q19"/>
  <c r="H19"/>
  <c r="G19"/>
  <c r="R18"/>
  <c r="Q18"/>
  <c r="H18"/>
  <c r="G18"/>
  <c r="R17"/>
  <c r="Q17"/>
  <c r="H17"/>
  <c r="G17"/>
  <c r="R16"/>
  <c r="Q16"/>
  <c r="H16"/>
  <c r="H21" s="1"/>
  <c r="G16"/>
  <c r="R10"/>
  <c r="Q10"/>
  <c r="H10"/>
  <c r="G10"/>
  <c r="R9"/>
  <c r="Q9"/>
  <c r="H9"/>
  <c r="G9"/>
  <c r="R8"/>
  <c r="Q8"/>
  <c r="H8"/>
  <c r="G8"/>
  <c r="R7"/>
  <c r="Q7"/>
  <c r="H7"/>
  <c r="G7"/>
  <c r="R6"/>
  <c r="Q6"/>
  <c r="H6"/>
  <c r="G6"/>
  <c r="R5"/>
  <c r="Q5"/>
  <c r="H5"/>
  <c r="G5"/>
  <c r="R4"/>
  <c r="Q4"/>
  <c r="H4"/>
  <c r="H11" s="1"/>
  <c r="G4"/>
  <c r="S10" l="1"/>
  <c r="F10" s="1"/>
  <c r="S20"/>
  <c r="F20" s="1"/>
  <c r="S19"/>
  <c r="F19" s="1"/>
  <c r="G21"/>
  <c r="S18"/>
  <c r="F18" s="1"/>
  <c r="S27"/>
  <c r="F27" s="1"/>
  <c r="S26"/>
  <c r="F26" s="1"/>
  <c r="S17"/>
  <c r="F17" s="1"/>
  <c r="S4"/>
  <c r="F4" s="1"/>
  <c r="S9"/>
  <c r="F9" s="1"/>
  <c r="S35"/>
  <c r="F35" s="1"/>
  <c r="S8"/>
  <c r="F8" s="1"/>
  <c r="S6"/>
  <c r="F6" s="1"/>
  <c r="S5"/>
  <c r="F5" s="1"/>
  <c r="S7"/>
  <c r="F7" s="1"/>
  <c r="G11"/>
  <c r="S16"/>
  <c r="F16" s="1"/>
  <c r="S38"/>
  <c r="F38" s="1"/>
  <c r="F41"/>
  <c r="G42" s="1"/>
  <c r="G41"/>
  <c r="F42"/>
  <c r="F43" s="1"/>
  <c r="F30" l="1"/>
  <c r="G31" s="1"/>
  <c r="H31" s="1"/>
  <c r="H32" s="1"/>
  <c r="F21"/>
  <c r="G22" s="1"/>
  <c r="G23" s="1"/>
  <c r="F11"/>
  <c r="G12" s="1"/>
  <c r="G13" s="1"/>
  <c r="G43"/>
  <c r="H42"/>
  <c r="H43" s="1"/>
  <c r="F22" l="1"/>
  <c r="F23" s="1"/>
  <c r="H22"/>
  <c r="H23" s="1"/>
  <c r="H47" s="1"/>
  <c r="G32"/>
  <c r="I32" s="1"/>
  <c r="F31"/>
  <c r="F32" s="1"/>
  <c r="F12"/>
  <c r="F13" s="1"/>
  <c r="I43"/>
  <c r="H12"/>
  <c r="H13" s="1"/>
  <c r="G47" l="1"/>
  <c r="F47"/>
  <c r="F48" s="1"/>
  <c r="F49" s="1"/>
  <c r="H44"/>
  <c r="F44"/>
  <c r="F45" s="1"/>
  <c r="F46" s="1"/>
  <c r="I23"/>
  <c r="G44"/>
  <c r="I13"/>
  <c r="G48" l="1"/>
  <c r="H48" s="1"/>
  <c r="H49" s="1"/>
  <c r="G45"/>
  <c r="H45" s="1"/>
  <c r="H46" s="1"/>
  <c r="G49" l="1"/>
  <c r="G46"/>
</calcChain>
</file>

<file path=xl/sharedStrings.xml><?xml version="1.0" encoding="utf-8"?>
<sst xmlns="http://schemas.openxmlformats.org/spreadsheetml/2006/main" count="46" uniqueCount="22">
  <si>
    <t>BAŞLAMA</t>
  </si>
  <si>
    <t>AYRILMA</t>
  </si>
  <si>
    <t>GÜN</t>
  </si>
  <si>
    <t>AY</t>
  </si>
  <si>
    <t>YIL</t>
  </si>
  <si>
    <t>PUANI</t>
  </si>
  <si>
    <t>MÜDÜRLÜK SÜRESİ</t>
  </si>
  <si>
    <t>HİZMET SÜRESİ</t>
  </si>
  <si>
    <t>HİZMET  SÜRESİ</t>
  </si>
  <si>
    <t>ÖĞRETMENLİK SÜRESİ</t>
  </si>
  <si>
    <t>FARK</t>
  </si>
  <si>
    <t>TOPLAM HİZMET SÜRESİ</t>
  </si>
  <si>
    <t>TOPLAM MÜDÜRLÜK  SÜRESİ</t>
  </si>
  <si>
    <t>TOPLAM HİZMET</t>
  </si>
  <si>
    <t>YÖNETCİLİK TOPLAM HİZMET</t>
  </si>
  <si>
    <t>TOPLAM ÖĞRETMENLİK SÜRESİ</t>
  </si>
  <si>
    <t>TOPLAM MÜD.BAŞ.YRD.SÜRESİ</t>
  </si>
  <si>
    <t>MÜD.BAŞ YRD. SÜRESİ</t>
  </si>
  <si>
    <t xml:space="preserve"> MÜDÜR YETKİLİLİK VEYA MÜD.YARD. SÜRESİ</t>
  </si>
  <si>
    <t>TOPLAM MÜDÜR YETK/ MD.YARD. SÜRESİ</t>
  </si>
  <si>
    <t>YÖNETİCİLİK TOPLAM HİZMET SÜRESİ</t>
  </si>
  <si>
    <t>ERZURUM İL MİLLİ EĞİTİM MÜDÜRLÜĞÜ İNSAN KAYNAKLARI YÖNETİCİ ATAMA BÖLÜMÜ</t>
  </si>
</sst>
</file>

<file path=xl/styles.xml><?xml version="1.0" encoding="utf-8"?>
<styleSheet xmlns="http://schemas.openxmlformats.org/spreadsheetml/2006/main">
  <fonts count="21">
    <font>
      <sz val="10"/>
      <name val="Arial Tur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4"/>
      <color indexed="10"/>
      <name val="Arial"/>
      <family val="2"/>
      <charset val="162"/>
    </font>
    <font>
      <b/>
      <sz val="9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9"/>
      <color rgb="FF002060"/>
      <name val="Arial"/>
      <family val="2"/>
      <charset val="162"/>
    </font>
    <font>
      <sz val="14"/>
      <name val="Arial"/>
      <family val="2"/>
      <charset val="162"/>
    </font>
    <font>
      <sz val="14"/>
      <color rgb="FFE12BC7"/>
      <name val="Arial"/>
      <family val="2"/>
      <charset val="162"/>
    </font>
    <font>
      <b/>
      <sz val="12"/>
      <color rgb="FFE12BC7"/>
      <name val="Arial"/>
      <family val="2"/>
      <charset val="162"/>
    </font>
    <font>
      <sz val="9"/>
      <name val="Verdana"/>
      <family val="2"/>
      <charset val="162"/>
    </font>
    <font>
      <sz val="9"/>
      <color rgb="FF000000"/>
      <name val="Verdana"/>
      <family val="2"/>
      <charset val="16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DCF6"/>
        <bgColor indexed="64"/>
      </patternFill>
    </fill>
    <fill>
      <patternFill patternType="solid">
        <fgColor rgb="FFE12BC7"/>
        <bgColor indexed="64"/>
      </patternFill>
    </fill>
    <fill>
      <patternFill patternType="solid">
        <fgColor rgb="FF15C2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DB1F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0" fontId="6" fillId="2" borderId="3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6" fillId="2" borderId="6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center"/>
      <protection locked="0"/>
    </xf>
    <xf numFmtId="0" fontId="6" fillId="3" borderId="9" xfId="1" applyFont="1" applyFill="1" applyBorder="1" applyAlignment="1" applyProtection="1">
      <alignment horizontal="center" vertical="center" wrapText="1"/>
      <protection hidden="1"/>
    </xf>
    <xf numFmtId="0" fontId="6" fillId="5" borderId="9" xfId="1" applyFont="1" applyFill="1" applyBorder="1" applyAlignment="1" applyProtection="1">
      <alignment vertical="center" wrapText="1"/>
      <protection hidden="1"/>
    </xf>
    <xf numFmtId="0" fontId="7" fillId="0" borderId="10" xfId="1" applyFont="1" applyBorder="1" applyAlignment="1" applyProtection="1">
      <alignment horizontal="center" vertical="center" textRotation="180"/>
      <protection hidden="1"/>
    </xf>
    <xf numFmtId="0" fontId="9" fillId="0" borderId="2" xfId="1" applyFont="1" applyBorder="1" applyAlignment="1" applyProtection="1">
      <alignment horizontal="center" vertical="center"/>
      <protection hidden="1"/>
    </xf>
    <xf numFmtId="0" fontId="7" fillId="0" borderId="10" xfId="1" applyFont="1" applyBorder="1" applyAlignment="1" applyProtection="1">
      <alignment horizontal="center" vertical="center" textRotation="255"/>
      <protection hidden="1"/>
    </xf>
    <xf numFmtId="0" fontId="7" fillId="4" borderId="12" xfId="1" applyFont="1" applyFill="1" applyBorder="1" applyAlignment="1" applyProtection="1">
      <alignment horizontal="center"/>
      <protection hidden="1"/>
    </xf>
    <xf numFmtId="0" fontId="7" fillId="4" borderId="13" xfId="1" applyFont="1" applyFill="1" applyBorder="1" applyAlignment="1" applyProtection="1">
      <alignment horizontal="center"/>
      <protection hidden="1"/>
    </xf>
    <xf numFmtId="0" fontId="7" fillId="4" borderId="14" xfId="1" applyFont="1" applyFill="1" applyBorder="1" applyAlignment="1" applyProtection="1">
      <alignment horizontal="center"/>
      <protection hidden="1"/>
    </xf>
    <xf numFmtId="0" fontId="7" fillId="4" borderId="15" xfId="1" applyFont="1" applyFill="1" applyBorder="1" applyAlignment="1" applyProtection="1">
      <alignment horizontal="center"/>
      <protection hidden="1"/>
    </xf>
    <xf numFmtId="0" fontId="7" fillId="4" borderId="16" xfId="1" applyFont="1" applyFill="1" applyBorder="1" applyAlignment="1" applyProtection="1">
      <alignment horizontal="center"/>
      <protection hidden="1"/>
    </xf>
    <xf numFmtId="0" fontId="7" fillId="4" borderId="17" xfId="1" applyFont="1" applyFill="1" applyBorder="1" applyAlignment="1" applyProtection="1">
      <alignment horizontal="center"/>
      <protection hidden="1"/>
    </xf>
    <xf numFmtId="0" fontId="7" fillId="6" borderId="12" xfId="1" applyFont="1" applyFill="1" applyBorder="1" applyAlignment="1" applyProtection="1">
      <alignment horizontal="center"/>
      <protection hidden="1"/>
    </xf>
    <xf numFmtId="0" fontId="12" fillId="3" borderId="18" xfId="1" applyFont="1" applyFill="1" applyBorder="1" applyAlignment="1" applyProtection="1">
      <alignment horizontal="center"/>
      <protection hidden="1"/>
    </xf>
    <xf numFmtId="0" fontId="12" fillId="3" borderId="19" xfId="1" applyFont="1" applyFill="1" applyBorder="1" applyAlignment="1" applyProtection="1">
      <alignment horizontal="center"/>
      <protection hidden="1"/>
    </xf>
    <xf numFmtId="0" fontId="12" fillId="3" borderId="20" xfId="1" applyFont="1" applyFill="1" applyBorder="1" applyAlignment="1" applyProtection="1">
      <alignment horizontal="center"/>
      <protection hidden="1"/>
    </xf>
    <xf numFmtId="0" fontId="7" fillId="5" borderId="15" xfId="1" applyFont="1" applyFill="1" applyBorder="1" applyAlignment="1" applyProtection="1">
      <alignment horizontal="center"/>
      <protection hidden="1"/>
    </xf>
    <xf numFmtId="0" fontId="7" fillId="5" borderId="16" xfId="1" applyFont="1" applyFill="1" applyBorder="1" applyAlignment="1" applyProtection="1">
      <alignment horizontal="center"/>
      <protection hidden="1"/>
    </xf>
    <xf numFmtId="0" fontId="7" fillId="5" borderId="17" xfId="1" applyFont="1" applyFill="1" applyBorder="1" applyAlignment="1" applyProtection="1">
      <alignment horizontal="center"/>
      <protection hidden="1"/>
    </xf>
    <xf numFmtId="0" fontId="7" fillId="5" borderId="21" xfId="1" applyFont="1" applyFill="1" applyBorder="1" applyAlignment="1" applyProtection="1">
      <alignment horizontal="center"/>
      <protection hidden="1"/>
    </xf>
    <xf numFmtId="0" fontId="7" fillId="5" borderId="20" xfId="1" applyFont="1" applyFill="1" applyBorder="1" applyAlignment="1" applyProtection="1">
      <alignment horizontal="center"/>
      <protection hidden="1"/>
    </xf>
    <xf numFmtId="0" fontId="7" fillId="5" borderId="18" xfId="1" applyFont="1" applyFill="1" applyBorder="1" applyAlignment="1" applyProtection="1">
      <alignment horizontal="center"/>
      <protection hidden="1"/>
    </xf>
    <xf numFmtId="0" fontId="7" fillId="7" borderId="27" xfId="1" applyFont="1" applyFill="1" applyBorder="1" applyAlignment="1" applyProtection="1">
      <alignment horizontal="center"/>
      <protection hidden="1"/>
    </xf>
    <xf numFmtId="0" fontId="7" fillId="7" borderId="36" xfId="1" applyFont="1" applyFill="1" applyBorder="1" applyAlignment="1" applyProtection="1">
      <alignment horizontal="center"/>
      <protection hidden="1"/>
    </xf>
    <xf numFmtId="0" fontId="7" fillId="7" borderId="37" xfId="1" applyFont="1" applyFill="1" applyBorder="1" applyAlignment="1" applyProtection="1">
      <alignment horizontal="center"/>
      <protection hidden="1"/>
    </xf>
    <xf numFmtId="0" fontId="7" fillId="7" borderId="15" xfId="1" applyFont="1" applyFill="1" applyBorder="1" applyAlignment="1" applyProtection="1">
      <alignment horizontal="center"/>
      <protection hidden="1"/>
    </xf>
    <xf numFmtId="0" fontId="7" fillId="7" borderId="16" xfId="1" applyFont="1" applyFill="1" applyBorder="1" applyAlignment="1" applyProtection="1">
      <alignment horizontal="center"/>
      <protection hidden="1"/>
    </xf>
    <xf numFmtId="0" fontId="7" fillId="7" borderId="17" xfId="1" applyFont="1" applyFill="1" applyBorder="1" applyAlignment="1" applyProtection="1">
      <alignment horizontal="center"/>
      <protection hidden="1"/>
    </xf>
    <xf numFmtId="0" fontId="6" fillId="8" borderId="36" xfId="1" applyFont="1" applyFill="1" applyBorder="1" applyAlignment="1" applyProtection="1">
      <alignment horizontal="center"/>
      <protection locked="0"/>
    </xf>
    <xf numFmtId="0" fontId="7" fillId="8" borderId="36" xfId="1" applyFont="1" applyFill="1" applyBorder="1" applyAlignment="1" applyProtection="1">
      <alignment horizontal="center"/>
      <protection locked="0"/>
    </xf>
    <xf numFmtId="0" fontId="7" fillId="8" borderId="27" xfId="1" applyFont="1" applyFill="1" applyBorder="1" applyAlignment="1" applyProtection="1">
      <alignment horizontal="center"/>
      <protection hidden="1"/>
    </xf>
    <xf numFmtId="0" fontId="7" fillId="8" borderId="36" xfId="1" applyFont="1" applyFill="1" applyBorder="1" applyAlignment="1" applyProtection="1">
      <alignment horizontal="center"/>
      <protection hidden="1"/>
    </xf>
    <xf numFmtId="0" fontId="7" fillId="8" borderId="37" xfId="1" applyFont="1" applyFill="1" applyBorder="1" applyAlignment="1" applyProtection="1">
      <alignment horizontal="center"/>
      <protection hidden="1"/>
    </xf>
    <xf numFmtId="0" fontId="6" fillId="8" borderId="6" xfId="1" applyFont="1" applyFill="1" applyBorder="1" applyAlignment="1" applyProtection="1">
      <alignment horizontal="center"/>
      <protection locked="0"/>
    </xf>
    <xf numFmtId="0" fontId="7" fillId="8" borderId="7" xfId="1" applyFont="1" applyFill="1" applyBorder="1" applyAlignment="1" applyProtection="1">
      <alignment horizontal="center"/>
      <protection locked="0"/>
    </xf>
    <xf numFmtId="0" fontId="7" fillId="8" borderId="8" xfId="1" applyFont="1" applyFill="1" applyBorder="1" applyAlignment="1" applyProtection="1">
      <alignment horizontal="center"/>
      <protection locked="0"/>
    </xf>
    <xf numFmtId="0" fontId="7" fillId="8" borderId="15" xfId="1" applyFont="1" applyFill="1" applyBorder="1" applyAlignment="1" applyProtection="1">
      <alignment horizontal="center"/>
      <protection hidden="1"/>
    </xf>
    <xf numFmtId="0" fontId="7" fillId="8" borderId="16" xfId="1" applyFont="1" applyFill="1" applyBorder="1" applyAlignment="1" applyProtection="1">
      <alignment horizontal="center"/>
      <protection hidden="1"/>
    </xf>
    <xf numFmtId="0" fontId="7" fillId="8" borderId="17" xfId="1" applyFont="1" applyFill="1" applyBorder="1" applyAlignment="1" applyProtection="1">
      <alignment horizontal="center"/>
      <protection hidden="1"/>
    </xf>
    <xf numFmtId="0" fontId="7" fillId="9" borderId="12" xfId="1" applyFont="1" applyFill="1" applyBorder="1" applyAlignment="1" applyProtection="1">
      <alignment horizontal="center"/>
      <protection hidden="1"/>
    </xf>
    <xf numFmtId="0" fontId="7" fillId="9" borderId="13" xfId="1" applyFont="1" applyFill="1" applyBorder="1" applyAlignment="1" applyProtection="1">
      <alignment horizontal="center"/>
      <protection hidden="1"/>
    </xf>
    <xf numFmtId="0" fontId="7" fillId="9" borderId="14" xfId="1" applyFont="1" applyFill="1" applyBorder="1" applyAlignment="1" applyProtection="1">
      <alignment horizontal="center"/>
      <protection hidden="1"/>
    </xf>
    <xf numFmtId="0" fontId="6" fillId="9" borderId="3" xfId="1" applyFont="1" applyFill="1" applyBorder="1" applyAlignment="1" applyProtection="1">
      <alignment horizontal="center"/>
      <protection locked="0"/>
    </xf>
    <xf numFmtId="0" fontId="5" fillId="9" borderId="36" xfId="1" applyFont="1" applyFill="1" applyBorder="1" applyAlignment="1" applyProtection="1">
      <alignment horizontal="center"/>
      <protection locked="0"/>
    </xf>
    <xf numFmtId="0" fontId="6" fillId="9" borderId="23" xfId="1" applyFont="1" applyFill="1" applyBorder="1" applyAlignment="1" applyProtection="1">
      <alignment horizontal="center"/>
      <protection locked="0"/>
    </xf>
    <xf numFmtId="0" fontId="5" fillId="9" borderId="13" xfId="1" applyFont="1" applyFill="1" applyBorder="1" applyAlignment="1" applyProtection="1">
      <alignment horizontal="center"/>
      <protection locked="0"/>
    </xf>
    <xf numFmtId="0" fontId="5" fillId="9" borderId="14" xfId="1" applyFont="1" applyFill="1" applyBorder="1" applyAlignment="1" applyProtection="1">
      <alignment horizontal="center"/>
      <protection locked="0"/>
    </xf>
    <xf numFmtId="0" fontId="7" fillId="9" borderId="15" xfId="1" applyFont="1" applyFill="1" applyBorder="1" applyAlignment="1" applyProtection="1">
      <alignment horizontal="center"/>
      <protection hidden="1"/>
    </xf>
    <xf numFmtId="0" fontId="7" fillId="9" borderId="16" xfId="1" applyFont="1" applyFill="1" applyBorder="1" applyAlignment="1" applyProtection="1">
      <alignment horizontal="center"/>
      <protection hidden="1"/>
    </xf>
    <xf numFmtId="0" fontId="7" fillId="9" borderId="17" xfId="1" applyFont="1" applyFill="1" applyBorder="1" applyAlignment="1" applyProtection="1">
      <alignment horizontal="center"/>
      <protection hidden="1"/>
    </xf>
    <xf numFmtId="0" fontId="6" fillId="7" borderId="38" xfId="1" applyFont="1" applyFill="1" applyBorder="1" applyAlignment="1" applyProtection="1">
      <alignment horizontal="center"/>
      <protection locked="0"/>
    </xf>
    <xf numFmtId="0" fontId="5" fillId="7" borderId="36" xfId="1" applyFont="1" applyFill="1" applyBorder="1" applyAlignment="1" applyProtection="1">
      <alignment horizontal="center"/>
      <protection locked="0"/>
    </xf>
    <xf numFmtId="0" fontId="5" fillId="7" borderId="37" xfId="1" applyFont="1" applyFill="1" applyBorder="1" applyAlignment="1" applyProtection="1">
      <alignment horizontal="center"/>
      <protection locked="0"/>
    </xf>
    <xf numFmtId="0" fontId="6" fillId="7" borderId="23" xfId="1" applyFont="1" applyFill="1" applyBorder="1" applyAlignment="1" applyProtection="1">
      <alignment horizontal="center"/>
      <protection locked="0"/>
    </xf>
    <xf numFmtId="0" fontId="5" fillId="7" borderId="13" xfId="1" applyFont="1" applyFill="1" applyBorder="1" applyAlignment="1" applyProtection="1">
      <alignment horizontal="center"/>
      <protection locked="0"/>
    </xf>
    <xf numFmtId="0" fontId="5" fillId="7" borderId="14" xfId="1" applyFont="1" applyFill="1" applyBorder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0" fontId="1" fillId="0" borderId="0" xfId="1" applyFill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0" xfId="1" applyFont="1" applyFill="1" applyAlignment="1" applyProtection="1"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1" xfId="1" applyFill="1" applyBorder="1" applyAlignment="1" applyProtection="1">
      <protection locked="0"/>
    </xf>
    <xf numFmtId="0" fontId="1" fillId="0" borderId="0" xfId="1" applyFill="1" applyBorder="1" applyAlignment="1" applyProtection="1">
      <protection locked="0"/>
    </xf>
    <xf numFmtId="0" fontId="1" fillId="0" borderId="0" xfId="1" applyFill="1" applyAlignment="1" applyProtection="1">
      <protection locked="0"/>
    </xf>
    <xf numFmtId="0" fontId="1" fillId="0" borderId="0" xfId="1" applyFill="1" applyAlignment="1" applyProtection="1">
      <alignment wrapText="1"/>
      <protection locked="0"/>
    </xf>
    <xf numFmtId="0" fontId="2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hidden="1"/>
    </xf>
    <xf numFmtId="0" fontId="1" fillId="0" borderId="0" xfId="1" applyFill="1" applyAlignment="1" applyProtection="1">
      <alignment horizontal="center" vertical="center"/>
      <protection hidden="1"/>
    </xf>
    <xf numFmtId="0" fontId="1" fillId="0" borderId="0" xfId="1" applyFill="1" applyProtection="1">
      <protection hidden="1"/>
    </xf>
    <xf numFmtId="0" fontId="6" fillId="12" borderId="15" xfId="1" applyFont="1" applyFill="1" applyBorder="1" applyAlignment="1" applyProtection="1">
      <alignment horizontal="center"/>
      <protection hidden="1"/>
    </xf>
    <xf numFmtId="0" fontId="6" fillId="12" borderId="16" xfId="1" applyFont="1" applyFill="1" applyBorder="1" applyAlignment="1" applyProtection="1">
      <alignment horizontal="center"/>
      <protection hidden="1"/>
    </xf>
    <xf numFmtId="0" fontId="6" fillId="12" borderId="17" xfId="1" applyFont="1" applyFill="1" applyBorder="1" applyAlignment="1" applyProtection="1">
      <alignment horizontal="center"/>
      <protection hidden="1"/>
    </xf>
    <xf numFmtId="0" fontId="7" fillId="12" borderId="25" xfId="1" applyFont="1" applyFill="1" applyBorder="1" applyAlignment="1" applyProtection="1">
      <alignment horizontal="center"/>
      <protection hidden="1"/>
    </xf>
    <xf numFmtId="0" fontId="7" fillId="12" borderId="34" xfId="1" applyFont="1" applyFill="1" applyBorder="1" applyAlignment="1" applyProtection="1">
      <alignment horizontal="center"/>
      <protection hidden="1"/>
    </xf>
    <xf numFmtId="0" fontId="7" fillId="12" borderId="22" xfId="1" applyFont="1" applyFill="1" applyBorder="1" applyAlignment="1" applyProtection="1">
      <alignment horizontal="center"/>
      <protection hidden="1"/>
    </xf>
    <xf numFmtId="0" fontId="7" fillId="12" borderId="12" xfId="1" applyFont="1" applyFill="1" applyBorder="1" applyAlignment="1" applyProtection="1">
      <alignment horizontal="center"/>
      <protection hidden="1"/>
    </xf>
    <xf numFmtId="0" fontId="7" fillId="12" borderId="13" xfId="1" applyFont="1" applyFill="1" applyBorder="1" applyAlignment="1" applyProtection="1">
      <alignment horizontal="center"/>
      <protection hidden="1"/>
    </xf>
    <xf numFmtId="0" fontId="7" fillId="12" borderId="14" xfId="1" applyFont="1" applyFill="1" applyBorder="1" applyAlignment="1" applyProtection="1">
      <alignment horizontal="center"/>
      <protection hidden="1"/>
    </xf>
    <xf numFmtId="0" fontId="7" fillId="12" borderId="26" xfId="1" applyFont="1" applyFill="1" applyBorder="1" applyAlignment="1" applyProtection="1">
      <alignment horizontal="center"/>
      <protection hidden="1"/>
    </xf>
    <xf numFmtId="0" fontId="7" fillId="12" borderId="35" xfId="1" applyFont="1" applyFill="1" applyBorder="1" applyAlignment="1" applyProtection="1">
      <alignment horizontal="center"/>
      <protection hidden="1"/>
    </xf>
    <xf numFmtId="0" fontId="7" fillId="12" borderId="24" xfId="1" applyFont="1" applyFill="1" applyBorder="1" applyAlignment="1" applyProtection="1">
      <alignment horizontal="center"/>
      <protection hidden="1"/>
    </xf>
    <xf numFmtId="0" fontId="10" fillId="11" borderId="21" xfId="1" applyFont="1" applyFill="1" applyBorder="1" applyAlignment="1" applyProtection="1">
      <alignment horizontal="center"/>
      <protection hidden="1"/>
    </xf>
    <xf numFmtId="0" fontId="10" fillId="11" borderId="20" xfId="1" applyFont="1" applyFill="1" applyBorder="1" applyAlignment="1" applyProtection="1">
      <alignment horizontal="center"/>
      <protection hidden="1"/>
    </xf>
    <xf numFmtId="0" fontId="10" fillId="11" borderId="18" xfId="1" applyFont="1" applyFill="1" applyBorder="1" applyAlignment="1" applyProtection="1">
      <alignment horizontal="center"/>
      <protection hidden="1"/>
    </xf>
    <xf numFmtId="2" fontId="13" fillId="11" borderId="2" xfId="1" applyNumberFormat="1" applyFont="1" applyFill="1" applyBorder="1" applyAlignment="1" applyProtection="1">
      <alignment horizontal="center" vertical="center"/>
      <protection hidden="1"/>
    </xf>
    <xf numFmtId="0" fontId="6" fillId="14" borderId="12" xfId="1" applyFont="1" applyFill="1" applyBorder="1" applyAlignment="1" applyProtection="1">
      <alignment horizontal="center"/>
      <protection hidden="1"/>
    </xf>
    <xf numFmtId="0" fontId="6" fillId="14" borderId="13" xfId="1" applyFont="1" applyFill="1" applyBorder="1" applyAlignment="1" applyProtection="1">
      <alignment horizontal="center"/>
      <protection hidden="1"/>
    </xf>
    <xf numFmtId="0" fontId="6" fillId="14" borderId="14" xfId="1" applyFont="1" applyFill="1" applyBorder="1" applyAlignment="1" applyProtection="1">
      <alignment horizontal="center"/>
      <protection hidden="1"/>
    </xf>
    <xf numFmtId="0" fontId="7" fillId="14" borderId="12" xfId="1" applyFont="1" applyFill="1" applyBorder="1" applyAlignment="1" applyProtection="1">
      <alignment horizontal="center"/>
      <protection hidden="1"/>
    </xf>
    <xf numFmtId="0" fontId="7" fillId="14" borderId="13" xfId="1" applyFont="1" applyFill="1" applyBorder="1" applyAlignment="1" applyProtection="1">
      <alignment horizontal="center"/>
      <protection hidden="1"/>
    </xf>
    <xf numFmtId="0" fontId="7" fillId="14" borderId="14" xfId="1" applyFont="1" applyFill="1" applyBorder="1" applyAlignment="1" applyProtection="1">
      <alignment horizontal="center"/>
      <protection hidden="1"/>
    </xf>
    <xf numFmtId="0" fontId="6" fillId="6" borderId="12" xfId="1" applyFont="1" applyFill="1" applyBorder="1" applyAlignment="1" applyProtection="1">
      <alignment horizontal="center"/>
      <protection hidden="1"/>
    </xf>
    <xf numFmtId="0" fontId="6" fillId="6" borderId="13" xfId="1" applyFont="1" applyFill="1" applyBorder="1" applyAlignment="1" applyProtection="1">
      <alignment horizontal="center"/>
      <protection hidden="1"/>
    </xf>
    <xf numFmtId="0" fontId="6" fillId="6" borderId="14" xfId="1" applyFont="1" applyFill="1" applyBorder="1" applyAlignment="1" applyProtection="1">
      <alignment horizontal="center"/>
      <protection hidden="1"/>
    </xf>
    <xf numFmtId="0" fontId="7" fillId="6" borderId="13" xfId="1" applyFont="1" applyFill="1" applyBorder="1" applyAlignment="1" applyProtection="1">
      <alignment horizontal="center"/>
      <protection hidden="1"/>
    </xf>
    <xf numFmtId="0" fontId="7" fillId="6" borderId="14" xfId="1" applyFont="1" applyFill="1" applyBorder="1" applyAlignment="1" applyProtection="1">
      <alignment horizontal="center"/>
      <protection hidden="1"/>
    </xf>
    <xf numFmtId="0" fontId="10" fillId="0" borderId="20" xfId="1" applyFont="1" applyFill="1" applyBorder="1" applyAlignment="1" applyProtection="1">
      <alignment horizontal="center"/>
      <protection hidden="1"/>
    </xf>
    <xf numFmtId="0" fontId="10" fillId="0" borderId="18" xfId="1" applyFont="1" applyFill="1" applyBorder="1" applyAlignment="1" applyProtection="1">
      <alignment horizontal="center"/>
      <protection hidden="1"/>
    </xf>
    <xf numFmtId="0" fontId="6" fillId="13" borderId="15" xfId="1" applyFont="1" applyFill="1" applyBorder="1" applyAlignment="1" applyProtection="1">
      <alignment horizontal="center"/>
      <protection hidden="1"/>
    </xf>
    <xf numFmtId="0" fontId="6" fillId="13" borderId="16" xfId="1" applyFont="1" applyFill="1" applyBorder="1" applyAlignment="1" applyProtection="1">
      <alignment horizontal="center"/>
      <protection hidden="1"/>
    </xf>
    <xf numFmtId="0" fontId="6" fillId="13" borderId="17" xfId="1" applyFont="1" applyFill="1" applyBorder="1" applyAlignment="1" applyProtection="1">
      <alignment horizontal="center"/>
      <protection hidden="1"/>
    </xf>
    <xf numFmtId="0" fontId="7" fillId="13" borderId="34" xfId="1" applyFont="1" applyFill="1" applyBorder="1" applyAlignment="1" applyProtection="1">
      <alignment horizontal="center"/>
      <protection hidden="1"/>
    </xf>
    <xf numFmtId="0" fontId="7" fillId="13" borderId="22" xfId="1" applyFont="1" applyFill="1" applyBorder="1" applyAlignment="1" applyProtection="1">
      <alignment horizontal="center"/>
      <protection hidden="1"/>
    </xf>
    <xf numFmtId="0" fontId="7" fillId="13" borderId="13" xfId="1" applyFont="1" applyFill="1" applyBorder="1" applyAlignment="1" applyProtection="1">
      <alignment horizontal="center"/>
      <protection hidden="1"/>
    </xf>
    <xf numFmtId="0" fontId="7" fillId="13" borderId="14" xfId="1" applyFont="1" applyFill="1" applyBorder="1" applyAlignment="1" applyProtection="1">
      <alignment horizontal="center"/>
      <protection hidden="1"/>
    </xf>
    <xf numFmtId="0" fontId="7" fillId="13" borderId="35" xfId="1" applyFont="1" applyFill="1" applyBorder="1" applyAlignment="1" applyProtection="1">
      <alignment horizontal="center"/>
      <protection hidden="1"/>
    </xf>
    <xf numFmtId="0" fontId="7" fillId="13" borderId="24" xfId="1" applyFont="1" applyFill="1" applyBorder="1" applyAlignment="1" applyProtection="1">
      <alignment horizontal="center"/>
      <protection hidden="1"/>
    </xf>
    <xf numFmtId="0" fontId="10" fillId="0" borderId="21" xfId="1" applyFont="1" applyFill="1" applyBorder="1" applyAlignment="1" applyProtection="1">
      <alignment horizontal="center"/>
      <protection hidden="1"/>
    </xf>
    <xf numFmtId="0" fontId="7" fillId="11" borderId="10" xfId="1" applyFont="1" applyFill="1" applyBorder="1" applyAlignment="1" applyProtection="1">
      <alignment horizontal="center" vertical="center" textRotation="255"/>
      <protection hidden="1"/>
    </xf>
    <xf numFmtId="0" fontId="6" fillId="6" borderId="29" xfId="1" applyFont="1" applyFill="1" applyBorder="1" applyAlignment="1" applyProtection="1">
      <alignment vertical="center" wrapText="1"/>
      <protection hidden="1"/>
    </xf>
    <xf numFmtId="0" fontId="14" fillId="6" borderId="19" xfId="1" applyFont="1" applyFill="1" applyBorder="1" applyAlignment="1" applyProtection="1">
      <alignment horizontal="center"/>
      <protection hidden="1"/>
    </xf>
    <xf numFmtId="0" fontId="14" fillId="6" borderId="20" xfId="1" applyFont="1" applyFill="1" applyBorder="1" applyAlignment="1" applyProtection="1">
      <alignment horizontal="center"/>
      <protection hidden="1"/>
    </xf>
    <xf numFmtId="0" fontId="14" fillId="6" borderId="18" xfId="1" applyFont="1" applyFill="1" applyBorder="1" applyAlignment="1" applyProtection="1">
      <alignment horizontal="center"/>
      <protection hidden="1"/>
    </xf>
    <xf numFmtId="0" fontId="6" fillId="10" borderId="9" xfId="1" applyFont="1" applyFill="1" applyBorder="1" applyAlignment="1" applyProtection="1">
      <alignment vertical="center" wrapText="1"/>
      <protection hidden="1"/>
    </xf>
    <xf numFmtId="0" fontId="16" fillId="10" borderId="31" xfId="1" applyFont="1" applyFill="1" applyBorder="1" applyAlignment="1" applyProtection="1">
      <alignment horizontal="center"/>
      <protection hidden="1"/>
    </xf>
    <xf numFmtId="0" fontId="16" fillId="10" borderId="32" xfId="1" applyFont="1" applyFill="1" applyBorder="1" applyAlignment="1" applyProtection="1">
      <alignment horizontal="center"/>
      <protection hidden="1"/>
    </xf>
    <xf numFmtId="0" fontId="16" fillId="10" borderId="33" xfId="1" applyFont="1" applyFill="1" applyBorder="1" applyAlignment="1" applyProtection="1">
      <alignment horizontal="center"/>
      <protection hidden="1"/>
    </xf>
    <xf numFmtId="0" fontId="9" fillId="11" borderId="11" xfId="1" applyFont="1" applyFill="1" applyBorder="1" applyAlignment="1" applyProtection="1">
      <alignment horizontal="center" vertical="center"/>
      <protection hidden="1"/>
    </xf>
    <xf numFmtId="0" fontId="8" fillId="11" borderId="2" xfId="1" applyFont="1" applyFill="1" applyBorder="1" applyAlignment="1" applyProtection="1">
      <alignment horizontal="center" vertical="center"/>
      <protection hidden="1"/>
    </xf>
    <xf numFmtId="2" fontId="13" fillId="0" borderId="29" xfId="1" applyNumberFormat="1" applyFont="1" applyFill="1" applyBorder="1" applyAlignment="1" applyProtection="1">
      <alignment horizontal="center" vertical="center"/>
      <protection hidden="1"/>
    </xf>
    <xf numFmtId="0" fontId="17" fillId="15" borderId="21" xfId="1" applyFont="1" applyFill="1" applyBorder="1" applyAlignment="1" applyProtection="1">
      <alignment horizontal="center"/>
      <protection hidden="1"/>
    </xf>
    <xf numFmtId="0" fontId="17" fillId="15" borderId="20" xfId="1" applyFont="1" applyFill="1" applyBorder="1" applyAlignment="1" applyProtection="1">
      <alignment horizontal="center"/>
      <protection hidden="1"/>
    </xf>
    <xf numFmtId="0" fontId="17" fillId="15" borderId="18" xfId="1" applyFont="1" applyFill="1" applyBorder="1" applyAlignment="1" applyProtection="1">
      <alignment horizontal="center"/>
      <protection hidden="1"/>
    </xf>
    <xf numFmtId="2" fontId="18" fillId="15" borderId="2" xfId="1" applyNumberFormat="1" applyFont="1" applyFill="1" applyBorder="1" applyAlignment="1" applyProtection="1">
      <alignment horizontal="center" vertical="center"/>
      <protection hidden="1"/>
    </xf>
    <xf numFmtId="0" fontId="6" fillId="12" borderId="50" xfId="1" applyFont="1" applyFill="1" applyBorder="1" applyAlignment="1" applyProtection="1">
      <alignment horizontal="center"/>
      <protection hidden="1"/>
    </xf>
    <xf numFmtId="0" fontId="6" fillId="12" borderId="6" xfId="1" applyFont="1" applyFill="1" applyBorder="1" applyAlignment="1" applyProtection="1">
      <alignment horizontal="center"/>
      <protection hidden="1"/>
    </xf>
    <xf numFmtId="0" fontId="6" fillId="12" borderId="43" xfId="1" applyFont="1" applyFill="1" applyBorder="1" applyAlignment="1" applyProtection="1">
      <alignment horizontal="center"/>
      <protection hidden="1"/>
    </xf>
    <xf numFmtId="14" fontId="20" fillId="0" borderId="13" xfId="0" applyNumberFormat="1" applyFont="1" applyBorder="1"/>
    <xf numFmtId="14" fontId="19" fillId="17" borderId="13" xfId="0" applyNumberFormat="1" applyFont="1" applyFill="1" applyBorder="1" applyAlignment="1">
      <alignment horizontal="center" vertical="center" wrapText="1"/>
    </xf>
    <xf numFmtId="14" fontId="7" fillId="0" borderId="13" xfId="1" applyNumberFormat="1" applyFont="1" applyFill="1" applyBorder="1" applyAlignment="1" applyProtection="1">
      <alignment horizontal="center"/>
      <protection locked="0"/>
    </xf>
    <xf numFmtId="14" fontId="19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/>
    <xf numFmtId="14" fontId="19" fillId="18" borderId="13" xfId="0" applyNumberFormat="1" applyFont="1" applyFill="1" applyBorder="1" applyAlignment="1">
      <alignment horizontal="center" vertical="center" wrapText="1"/>
    </xf>
    <xf numFmtId="14" fontId="7" fillId="18" borderId="13" xfId="1" applyNumberFormat="1" applyFont="1" applyFill="1" applyBorder="1" applyAlignment="1" applyProtection="1">
      <alignment horizontal="center"/>
      <protection locked="0"/>
    </xf>
    <xf numFmtId="0" fontId="6" fillId="14" borderId="50" xfId="1" applyFont="1" applyFill="1" applyBorder="1" applyAlignment="1" applyProtection="1">
      <alignment horizontal="center"/>
      <protection hidden="1"/>
    </xf>
    <xf numFmtId="0" fontId="6" fillId="14" borderId="6" xfId="1" applyFont="1" applyFill="1" applyBorder="1" applyAlignment="1" applyProtection="1">
      <alignment horizontal="center"/>
      <protection hidden="1"/>
    </xf>
    <xf numFmtId="0" fontId="6" fillId="14" borderId="43" xfId="1" applyFont="1" applyFill="1" applyBorder="1" applyAlignment="1" applyProtection="1">
      <alignment horizontal="center"/>
      <protection hidden="1"/>
    </xf>
    <xf numFmtId="0" fontId="6" fillId="6" borderId="50" xfId="1" applyFont="1" applyFill="1" applyBorder="1" applyAlignment="1" applyProtection="1">
      <alignment horizontal="center"/>
      <protection hidden="1"/>
    </xf>
    <xf numFmtId="0" fontId="6" fillId="6" borderId="6" xfId="1" applyFont="1" applyFill="1" applyBorder="1" applyAlignment="1" applyProtection="1">
      <alignment horizontal="center"/>
      <protection hidden="1"/>
    </xf>
    <xf numFmtId="0" fontId="6" fillId="6" borderId="43" xfId="1" applyFont="1" applyFill="1" applyBorder="1" applyAlignment="1" applyProtection="1">
      <alignment horizontal="center"/>
      <protection hidden="1"/>
    </xf>
    <xf numFmtId="0" fontId="6" fillId="13" borderId="50" xfId="1" applyFont="1" applyFill="1" applyBorder="1" applyAlignment="1" applyProtection="1">
      <alignment horizontal="center"/>
      <protection hidden="1"/>
    </xf>
    <xf numFmtId="0" fontId="6" fillId="13" borderId="6" xfId="1" applyFont="1" applyFill="1" applyBorder="1" applyAlignment="1" applyProtection="1">
      <alignment horizontal="center"/>
      <protection hidden="1"/>
    </xf>
    <xf numFmtId="0" fontId="6" fillId="13" borderId="43" xfId="1" applyFont="1" applyFill="1" applyBorder="1" applyAlignment="1" applyProtection="1">
      <alignment horizontal="center"/>
      <protection hidden="1"/>
    </xf>
    <xf numFmtId="0" fontId="7" fillId="13" borderId="25" xfId="1" applyFont="1" applyFill="1" applyBorder="1" applyAlignment="1" applyProtection="1">
      <alignment horizontal="center"/>
      <protection hidden="1"/>
    </xf>
    <xf numFmtId="0" fontId="7" fillId="13" borderId="12" xfId="1" applyFont="1" applyFill="1" applyBorder="1" applyAlignment="1" applyProtection="1">
      <alignment horizontal="center"/>
      <protection hidden="1"/>
    </xf>
    <xf numFmtId="0" fontId="7" fillId="13" borderId="26" xfId="1" applyFont="1" applyFill="1" applyBorder="1" applyAlignment="1" applyProtection="1">
      <alignment horizontal="center"/>
      <protection hidden="1"/>
    </xf>
    <xf numFmtId="0" fontId="1" fillId="0" borderId="0" xfId="1" applyFill="1" applyAlignment="1" applyProtection="1">
      <alignment horizontal="left" wrapText="1"/>
      <protection locked="0"/>
    </xf>
    <xf numFmtId="0" fontId="6" fillId="3" borderId="41" xfId="1" applyFont="1" applyFill="1" applyBorder="1" applyAlignment="1" applyProtection="1">
      <alignment horizontal="center"/>
      <protection hidden="1"/>
    </xf>
    <xf numFmtId="0" fontId="6" fillId="3" borderId="42" xfId="1" applyFont="1" applyFill="1" applyBorder="1" applyAlignment="1" applyProtection="1">
      <alignment horizontal="center"/>
      <protection hidden="1"/>
    </xf>
    <xf numFmtId="0" fontId="6" fillId="3" borderId="11" xfId="1" applyFont="1" applyFill="1" applyBorder="1" applyAlignment="1" applyProtection="1">
      <alignment horizontal="center"/>
      <protection hidden="1"/>
    </xf>
    <xf numFmtId="0" fontId="6" fillId="6" borderId="41" xfId="1" applyFont="1" applyFill="1" applyBorder="1" applyAlignment="1" applyProtection="1">
      <alignment horizontal="center"/>
      <protection hidden="1"/>
    </xf>
    <xf numFmtId="0" fontId="6" fillId="6" borderId="42" xfId="1" applyFont="1" applyFill="1" applyBorder="1" applyAlignment="1" applyProtection="1">
      <alignment horizontal="center"/>
      <protection hidden="1"/>
    </xf>
    <xf numFmtId="0" fontId="6" fillId="6" borderId="11" xfId="1" applyFont="1" applyFill="1" applyBorder="1" applyAlignment="1" applyProtection="1">
      <alignment horizontal="center"/>
      <protection hidden="1"/>
    </xf>
    <xf numFmtId="0" fontId="6" fillId="5" borderId="41" xfId="1" applyFont="1" applyFill="1" applyBorder="1" applyAlignment="1" applyProtection="1">
      <alignment horizontal="center"/>
      <protection hidden="1"/>
    </xf>
    <xf numFmtId="0" fontId="6" fillId="5" borderId="42" xfId="1" applyFont="1" applyFill="1" applyBorder="1" applyAlignment="1" applyProtection="1">
      <alignment horizontal="center"/>
      <protection hidden="1"/>
    </xf>
    <xf numFmtId="0" fontId="6" fillId="5" borderId="11" xfId="1" applyFont="1" applyFill="1" applyBorder="1" applyAlignment="1" applyProtection="1">
      <alignment horizontal="center"/>
      <protection hidden="1"/>
    </xf>
    <xf numFmtId="0" fontId="6" fillId="10" borderId="48" xfId="1" applyFont="1" applyFill="1" applyBorder="1" applyAlignment="1" applyProtection="1">
      <alignment horizontal="center" wrapText="1"/>
      <protection hidden="1"/>
    </xf>
    <xf numFmtId="0" fontId="6" fillId="10" borderId="49" xfId="1" applyFont="1" applyFill="1" applyBorder="1" applyAlignment="1" applyProtection="1">
      <alignment horizontal="center" wrapText="1"/>
      <protection hidden="1"/>
    </xf>
    <xf numFmtId="0" fontId="6" fillId="10" borderId="2" xfId="1" applyFont="1" applyFill="1" applyBorder="1" applyAlignment="1" applyProtection="1">
      <alignment horizontal="center" wrapText="1"/>
      <protection hidden="1"/>
    </xf>
    <xf numFmtId="0" fontId="6" fillId="13" borderId="39" xfId="1" applyFont="1" applyFill="1" applyBorder="1" applyAlignment="1" applyProtection="1">
      <alignment horizontal="center" vertical="center" wrapText="1"/>
      <protection hidden="1"/>
    </xf>
    <xf numFmtId="0" fontId="6" fillId="13" borderId="40" xfId="1" applyFont="1" applyFill="1" applyBorder="1" applyAlignment="1" applyProtection="1">
      <alignment horizontal="center" vertical="center" wrapText="1"/>
      <protection hidden="1"/>
    </xf>
    <xf numFmtId="0" fontId="6" fillId="13" borderId="9" xfId="1" applyFont="1" applyFill="1" applyBorder="1" applyAlignment="1" applyProtection="1">
      <alignment horizontal="center" vertical="center" wrapText="1"/>
      <protection hidden="1"/>
    </xf>
    <xf numFmtId="0" fontId="6" fillId="13" borderId="39" xfId="1" applyFont="1" applyFill="1" applyBorder="1" applyAlignment="1" applyProtection="1">
      <alignment horizontal="center"/>
      <protection locked="0"/>
    </xf>
    <xf numFmtId="0" fontId="6" fillId="13" borderId="9" xfId="1" applyFont="1" applyFill="1" applyBorder="1" applyAlignment="1" applyProtection="1">
      <alignment horizontal="center"/>
      <protection locked="0"/>
    </xf>
    <xf numFmtId="0" fontId="6" fillId="13" borderId="30" xfId="1" applyFont="1" applyFill="1" applyBorder="1" applyAlignment="1" applyProtection="1">
      <alignment horizontal="center" vertical="center"/>
      <protection hidden="1"/>
    </xf>
    <xf numFmtId="0" fontId="6" fillId="13" borderId="45" xfId="1" applyFont="1" applyFill="1" applyBorder="1" applyAlignment="1" applyProtection="1">
      <alignment horizontal="center" vertical="center"/>
      <protection hidden="1"/>
    </xf>
    <xf numFmtId="0" fontId="6" fillId="13" borderId="46" xfId="1" applyFont="1" applyFill="1" applyBorder="1" applyAlignment="1" applyProtection="1">
      <alignment horizontal="center" vertical="center"/>
      <protection hidden="1"/>
    </xf>
    <xf numFmtId="0" fontId="6" fillId="13" borderId="47" xfId="1" applyFont="1" applyFill="1" applyBorder="1" applyAlignment="1" applyProtection="1">
      <alignment horizontal="center" vertical="center"/>
      <protection hidden="1"/>
    </xf>
    <xf numFmtId="0" fontId="6" fillId="13" borderId="25" xfId="1" applyFont="1" applyFill="1" applyBorder="1" applyAlignment="1" applyProtection="1">
      <alignment horizontal="center"/>
      <protection hidden="1"/>
    </xf>
    <xf numFmtId="0" fontId="6" fillId="13" borderId="34" xfId="1" applyFont="1" applyFill="1" applyBorder="1" applyAlignment="1" applyProtection="1">
      <alignment horizontal="center"/>
      <protection hidden="1"/>
    </xf>
    <xf numFmtId="0" fontId="6" fillId="13" borderId="22" xfId="1" applyFont="1" applyFill="1" applyBorder="1" applyAlignment="1" applyProtection="1">
      <alignment horizontal="center"/>
      <protection hidden="1"/>
    </xf>
    <xf numFmtId="0" fontId="6" fillId="13" borderId="39" xfId="1" applyFont="1" applyFill="1" applyBorder="1" applyAlignment="1" applyProtection="1">
      <alignment horizontal="center" vertical="center" textRotation="180"/>
      <protection hidden="1"/>
    </xf>
    <xf numFmtId="0" fontId="6" fillId="13" borderId="40" xfId="1" applyFont="1" applyFill="1" applyBorder="1" applyAlignment="1" applyProtection="1">
      <alignment horizontal="center" vertical="center" textRotation="180"/>
      <protection hidden="1"/>
    </xf>
    <xf numFmtId="0" fontId="6" fillId="13" borderId="9" xfId="1" applyFont="1" applyFill="1" applyBorder="1" applyAlignment="1" applyProtection="1">
      <alignment horizontal="center" vertical="center" textRotation="180"/>
      <protection hidden="1"/>
    </xf>
    <xf numFmtId="0" fontId="6" fillId="13" borderId="43" xfId="1" applyFont="1" applyFill="1" applyBorder="1" applyAlignment="1" applyProtection="1">
      <alignment horizontal="right"/>
      <protection hidden="1"/>
    </xf>
    <xf numFmtId="0" fontId="6" fillId="13" borderId="28" xfId="1" applyFont="1" applyFill="1" applyBorder="1" applyAlignment="1" applyProtection="1">
      <alignment horizontal="right"/>
      <protection hidden="1"/>
    </xf>
    <xf numFmtId="0" fontId="6" fillId="13" borderId="44" xfId="1" applyFont="1" applyFill="1" applyBorder="1" applyAlignment="1" applyProtection="1">
      <alignment horizontal="right"/>
      <protection hidden="1"/>
    </xf>
    <xf numFmtId="0" fontId="6" fillId="14" borderId="43" xfId="1" applyFont="1" applyFill="1" applyBorder="1" applyAlignment="1" applyProtection="1">
      <alignment horizontal="right" wrapText="1"/>
      <protection hidden="1"/>
    </xf>
    <xf numFmtId="0" fontId="6" fillId="14" borderId="28" xfId="1" applyFont="1" applyFill="1" applyBorder="1" applyAlignment="1" applyProtection="1">
      <alignment horizontal="right" wrapText="1"/>
      <protection hidden="1"/>
    </xf>
    <xf numFmtId="0" fontId="6" fillId="14" borderId="44" xfId="1" applyFont="1" applyFill="1" applyBorder="1" applyAlignment="1" applyProtection="1">
      <alignment horizontal="right" wrapText="1"/>
      <protection hidden="1"/>
    </xf>
    <xf numFmtId="0" fontId="6" fillId="6" borderId="39" xfId="1" applyFont="1" applyFill="1" applyBorder="1" applyAlignment="1" applyProtection="1">
      <alignment horizontal="center" vertical="center" wrapText="1"/>
      <protection hidden="1"/>
    </xf>
    <xf numFmtId="0" fontId="6" fillId="6" borderId="40" xfId="1" applyFont="1" applyFill="1" applyBorder="1" applyAlignment="1" applyProtection="1">
      <alignment horizontal="center" vertical="center" wrapText="1"/>
      <protection hidden="1"/>
    </xf>
    <xf numFmtId="0" fontId="6" fillId="6" borderId="9" xfId="1" applyFont="1" applyFill="1" applyBorder="1" applyAlignment="1" applyProtection="1">
      <alignment horizontal="center" vertical="center" wrapText="1"/>
      <protection hidden="1"/>
    </xf>
    <xf numFmtId="0" fontId="6" fillId="6" borderId="39" xfId="1" applyFont="1" applyFill="1" applyBorder="1" applyAlignment="1" applyProtection="1">
      <alignment horizontal="center"/>
      <protection locked="0"/>
    </xf>
    <xf numFmtId="0" fontId="6" fillId="6" borderId="40" xfId="1" applyFont="1" applyFill="1" applyBorder="1" applyAlignment="1" applyProtection="1">
      <alignment horizontal="center"/>
      <protection locked="0"/>
    </xf>
    <xf numFmtId="0" fontId="6" fillId="6" borderId="30" xfId="1" applyFont="1" applyFill="1" applyBorder="1" applyAlignment="1" applyProtection="1">
      <alignment horizontal="center" vertical="center"/>
      <protection hidden="1"/>
    </xf>
    <xf numFmtId="0" fontId="6" fillId="6" borderId="45" xfId="1" applyFont="1" applyFill="1" applyBorder="1" applyAlignment="1" applyProtection="1">
      <alignment horizontal="center" vertical="center"/>
      <protection hidden="1"/>
    </xf>
    <xf numFmtId="0" fontId="6" fillId="6" borderId="46" xfId="1" applyFont="1" applyFill="1" applyBorder="1" applyAlignment="1" applyProtection="1">
      <alignment horizontal="center" vertical="center"/>
      <protection hidden="1"/>
    </xf>
    <xf numFmtId="0" fontId="6" fillId="6" borderId="47" xfId="1" applyFont="1" applyFill="1" applyBorder="1" applyAlignment="1" applyProtection="1">
      <alignment horizontal="center" vertical="center"/>
      <protection hidden="1"/>
    </xf>
    <xf numFmtId="0" fontId="6" fillId="6" borderId="25" xfId="1" applyFont="1" applyFill="1" applyBorder="1" applyAlignment="1" applyProtection="1">
      <alignment horizontal="center"/>
      <protection hidden="1"/>
    </xf>
    <xf numFmtId="0" fontId="6" fillId="6" borderId="34" xfId="1" applyFont="1" applyFill="1" applyBorder="1" applyAlignment="1" applyProtection="1">
      <alignment horizontal="center"/>
      <protection hidden="1"/>
    </xf>
    <xf numFmtId="0" fontId="6" fillId="6" borderId="22" xfId="1" applyFont="1" applyFill="1" applyBorder="1" applyAlignment="1" applyProtection="1">
      <alignment horizontal="center"/>
      <protection hidden="1"/>
    </xf>
    <xf numFmtId="0" fontId="6" fillId="6" borderId="39" xfId="1" applyFont="1" applyFill="1" applyBorder="1" applyAlignment="1" applyProtection="1">
      <alignment horizontal="center" vertical="center" textRotation="180"/>
      <protection hidden="1"/>
    </xf>
    <xf numFmtId="0" fontId="6" fillId="6" borderId="40" xfId="1" applyFont="1" applyFill="1" applyBorder="1" applyAlignment="1" applyProtection="1">
      <alignment horizontal="center" vertical="center" textRotation="180"/>
      <protection hidden="1"/>
    </xf>
    <xf numFmtId="0" fontId="6" fillId="6" borderId="9" xfId="1" applyFont="1" applyFill="1" applyBorder="1" applyAlignment="1" applyProtection="1">
      <alignment horizontal="center" vertical="center" textRotation="180"/>
      <protection hidden="1"/>
    </xf>
    <xf numFmtId="0" fontId="6" fillId="6" borderId="43" xfId="1" applyFont="1" applyFill="1" applyBorder="1" applyAlignment="1" applyProtection="1">
      <alignment horizontal="right"/>
      <protection hidden="1"/>
    </xf>
    <xf numFmtId="0" fontId="6" fillId="6" borderId="28" xfId="1" applyFont="1" applyFill="1" applyBorder="1" applyAlignment="1" applyProtection="1">
      <alignment horizontal="right"/>
      <protection hidden="1"/>
    </xf>
    <xf numFmtId="0" fontId="6" fillId="6" borderId="44" xfId="1" applyFont="1" applyFill="1" applyBorder="1" applyAlignment="1" applyProtection="1">
      <alignment horizontal="right"/>
      <protection hidden="1"/>
    </xf>
    <xf numFmtId="0" fontId="6" fillId="14" borderId="39" xfId="1" applyFont="1" applyFill="1" applyBorder="1" applyAlignment="1" applyProtection="1">
      <alignment horizontal="center" vertical="center" wrapText="1"/>
      <protection hidden="1"/>
    </xf>
    <xf numFmtId="0" fontId="6" fillId="14" borderId="40" xfId="1" applyFont="1" applyFill="1" applyBorder="1" applyAlignment="1" applyProtection="1">
      <alignment horizontal="center" vertical="center" wrapText="1"/>
      <protection hidden="1"/>
    </xf>
    <xf numFmtId="0" fontId="6" fillId="14" borderId="9" xfId="1" applyFont="1" applyFill="1" applyBorder="1" applyAlignment="1" applyProtection="1">
      <alignment horizontal="center" vertical="center" wrapText="1"/>
      <protection hidden="1"/>
    </xf>
    <xf numFmtId="0" fontId="6" fillId="14" borderId="39" xfId="1" applyFont="1" applyFill="1" applyBorder="1" applyAlignment="1" applyProtection="1">
      <alignment horizontal="center"/>
      <protection locked="0"/>
    </xf>
    <xf numFmtId="0" fontId="6" fillId="14" borderId="40" xfId="1" applyFont="1" applyFill="1" applyBorder="1" applyAlignment="1" applyProtection="1">
      <alignment horizontal="center"/>
      <protection locked="0"/>
    </xf>
    <xf numFmtId="0" fontId="6" fillId="14" borderId="30" xfId="1" applyFont="1" applyFill="1" applyBorder="1" applyAlignment="1" applyProtection="1">
      <alignment horizontal="center" vertical="center"/>
      <protection hidden="1"/>
    </xf>
    <xf numFmtId="0" fontId="6" fillId="14" borderId="45" xfId="1" applyFont="1" applyFill="1" applyBorder="1" applyAlignment="1" applyProtection="1">
      <alignment horizontal="center" vertical="center"/>
      <protection hidden="1"/>
    </xf>
    <xf numFmtId="0" fontId="6" fillId="14" borderId="25" xfId="1" applyFont="1" applyFill="1" applyBorder="1" applyAlignment="1" applyProtection="1">
      <alignment horizontal="center"/>
      <protection hidden="1"/>
    </xf>
    <xf numFmtId="0" fontId="6" fillId="14" borderId="34" xfId="1" applyFont="1" applyFill="1" applyBorder="1" applyAlignment="1" applyProtection="1">
      <alignment horizontal="center"/>
      <protection hidden="1"/>
    </xf>
    <xf numFmtId="0" fontId="6" fillId="14" borderId="22" xfId="1" applyFont="1" applyFill="1" applyBorder="1" applyAlignment="1" applyProtection="1">
      <alignment horizontal="center"/>
      <protection hidden="1"/>
    </xf>
    <xf numFmtId="0" fontId="6" fillId="14" borderId="39" xfId="1" applyFont="1" applyFill="1" applyBorder="1" applyAlignment="1" applyProtection="1">
      <alignment horizontal="center" vertical="center" textRotation="180"/>
      <protection hidden="1"/>
    </xf>
    <xf numFmtId="0" fontId="6" fillId="14" borderId="40" xfId="1" applyFont="1" applyFill="1" applyBorder="1" applyAlignment="1" applyProtection="1">
      <alignment horizontal="center" vertical="center" textRotation="180"/>
      <protection hidden="1"/>
    </xf>
    <xf numFmtId="0" fontId="15" fillId="13" borderId="41" xfId="1" applyFont="1" applyFill="1" applyBorder="1" applyAlignment="1" applyProtection="1">
      <alignment horizontal="center" vertical="center"/>
    </xf>
    <xf numFmtId="0" fontId="15" fillId="13" borderId="42" xfId="1" applyFont="1" applyFill="1" applyBorder="1" applyAlignment="1" applyProtection="1">
      <alignment horizontal="center" vertical="center"/>
    </xf>
    <xf numFmtId="0" fontId="15" fillId="13" borderId="11" xfId="1" applyFont="1" applyFill="1" applyBorder="1" applyAlignment="1" applyProtection="1">
      <alignment horizontal="center" vertical="center"/>
    </xf>
    <xf numFmtId="0" fontId="6" fillId="12" borderId="39" xfId="1" applyFont="1" applyFill="1" applyBorder="1" applyAlignment="1" applyProtection="1">
      <alignment horizontal="center" vertical="center" wrapText="1"/>
      <protection hidden="1"/>
    </xf>
    <xf numFmtId="0" fontId="6" fillId="12" borderId="40" xfId="1" applyFont="1" applyFill="1" applyBorder="1" applyAlignment="1" applyProtection="1">
      <alignment horizontal="center" vertical="center" wrapText="1"/>
      <protection hidden="1"/>
    </xf>
    <xf numFmtId="0" fontId="6" fillId="12" borderId="1" xfId="1" applyFont="1" applyFill="1" applyBorder="1" applyAlignment="1" applyProtection="1">
      <alignment horizontal="center" vertical="center" wrapText="1"/>
      <protection hidden="1"/>
    </xf>
    <xf numFmtId="0" fontId="6" fillId="12" borderId="9" xfId="1" applyFont="1" applyFill="1" applyBorder="1" applyAlignment="1" applyProtection="1">
      <alignment horizontal="center" vertical="center" wrapText="1"/>
      <protection hidden="1"/>
    </xf>
    <xf numFmtId="0" fontId="6" fillId="12" borderId="39" xfId="1" applyFont="1" applyFill="1" applyBorder="1" applyAlignment="1" applyProtection="1">
      <alignment horizontal="center"/>
      <protection locked="0"/>
    </xf>
    <xf numFmtId="0" fontId="6" fillId="12" borderId="9" xfId="1" applyFont="1" applyFill="1" applyBorder="1" applyAlignment="1" applyProtection="1">
      <alignment horizontal="center"/>
      <protection locked="0"/>
    </xf>
    <xf numFmtId="0" fontId="6" fillId="12" borderId="30" xfId="1" applyFont="1" applyFill="1" applyBorder="1" applyAlignment="1" applyProtection="1">
      <alignment horizontal="center" vertical="center"/>
      <protection hidden="1"/>
    </xf>
    <xf numFmtId="0" fontId="6" fillId="12" borderId="45" xfId="1" applyFont="1" applyFill="1" applyBorder="1" applyAlignment="1" applyProtection="1">
      <alignment horizontal="center" vertical="center"/>
      <protection hidden="1"/>
    </xf>
    <xf numFmtId="0" fontId="6" fillId="12" borderId="46" xfId="1" applyFont="1" applyFill="1" applyBorder="1" applyAlignment="1" applyProtection="1">
      <alignment horizontal="center" vertical="center"/>
      <protection hidden="1"/>
    </xf>
    <xf numFmtId="0" fontId="6" fillId="12" borderId="47" xfId="1" applyFont="1" applyFill="1" applyBorder="1" applyAlignment="1" applyProtection="1">
      <alignment horizontal="center" vertical="center"/>
      <protection hidden="1"/>
    </xf>
    <xf numFmtId="0" fontId="6" fillId="12" borderId="25" xfId="1" applyFont="1" applyFill="1" applyBorder="1" applyAlignment="1" applyProtection="1">
      <alignment horizontal="center"/>
      <protection hidden="1"/>
    </xf>
    <xf numFmtId="0" fontId="6" fillId="12" borderId="34" xfId="1" applyFont="1" applyFill="1" applyBorder="1" applyAlignment="1" applyProtection="1">
      <alignment horizontal="center"/>
      <protection hidden="1"/>
    </xf>
    <xf numFmtId="0" fontId="6" fillId="12" borderId="22" xfId="1" applyFont="1" applyFill="1" applyBorder="1" applyAlignment="1" applyProtection="1">
      <alignment horizontal="center"/>
      <protection hidden="1"/>
    </xf>
    <xf numFmtId="0" fontId="6" fillId="16" borderId="39" xfId="1" applyFont="1" applyFill="1" applyBorder="1" applyAlignment="1" applyProtection="1">
      <alignment horizontal="center" vertical="center" textRotation="180"/>
      <protection hidden="1"/>
    </xf>
    <xf numFmtId="0" fontId="6" fillId="16" borderId="40" xfId="1" applyFont="1" applyFill="1" applyBorder="1" applyAlignment="1" applyProtection="1">
      <alignment horizontal="center" vertical="center" textRotation="180"/>
      <protection hidden="1"/>
    </xf>
    <xf numFmtId="0" fontId="6" fillId="16" borderId="9" xfId="1" applyFont="1" applyFill="1" applyBorder="1" applyAlignment="1" applyProtection="1">
      <alignment horizontal="center" vertical="center" textRotation="180"/>
      <protection hidden="1"/>
    </xf>
    <xf numFmtId="0" fontId="11" fillId="12" borderId="43" xfId="1" applyFont="1" applyFill="1" applyBorder="1" applyAlignment="1" applyProtection="1">
      <alignment horizontal="right"/>
      <protection hidden="1"/>
    </xf>
    <xf numFmtId="0" fontId="11" fillId="12" borderId="28" xfId="1" applyFont="1" applyFill="1" applyBorder="1" applyAlignment="1" applyProtection="1">
      <alignment horizontal="right"/>
      <protection hidden="1"/>
    </xf>
    <xf numFmtId="0" fontId="11" fillId="12" borderId="44" xfId="1" applyFont="1" applyFill="1" applyBorder="1" applyAlignment="1" applyProtection="1">
      <alignment horizontal="right"/>
      <protection hidden="1"/>
    </xf>
    <xf numFmtId="14" fontId="19" fillId="17" borderId="13" xfId="0" applyNumberFormat="1" applyFont="1" applyFill="1" applyBorder="1" applyAlignment="1">
      <alignment horizontal="center" wrapText="1"/>
    </xf>
    <xf numFmtId="14" fontId="19" fillId="19" borderId="13" xfId="0" applyNumberFormat="1" applyFont="1" applyFill="1" applyBorder="1" applyAlignment="1">
      <alignment horizontal="center" wrapText="1"/>
    </xf>
  </cellXfs>
  <cellStyles count="2">
    <cellStyle name="Normal" xfId="0" builtinId="0"/>
    <cellStyle name="Normal_Kopya (4) Ö1" xfId="1"/>
  </cellStyles>
  <dxfs count="0"/>
  <tableStyles count="0" defaultTableStyle="TableStyleMedium9" defaultPivotStyle="PivotStyleLight16"/>
  <colors>
    <mruColors>
      <color rgb="FFDB1FC0"/>
      <color rgb="FF15C2FF"/>
      <color rgb="FFE12BC7"/>
      <color rgb="FF66FF66"/>
      <color rgb="FFFAD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97"/>
  <sheetViews>
    <sheetView showGridLines="0" tabSelected="1" workbookViewId="0">
      <selection activeCell="Y32" sqref="Y32"/>
    </sheetView>
  </sheetViews>
  <sheetFormatPr defaultColWidth="8" defaultRowHeight="12.75"/>
  <cols>
    <col min="1" max="1" width="8.5703125" style="62" customWidth="1"/>
    <col min="2" max="2" width="14.28515625" style="76" customWidth="1"/>
    <col min="3" max="3" width="5.28515625" style="73" customWidth="1"/>
    <col min="4" max="4" width="12.7109375" style="63" customWidth="1"/>
    <col min="5" max="5" width="14.7109375" style="63" customWidth="1"/>
    <col min="6" max="6" width="6" style="76" customWidth="1"/>
    <col min="7" max="7" width="6.28515625" style="76" customWidth="1"/>
    <col min="8" max="8" width="6.85546875" style="76" customWidth="1"/>
    <col min="9" max="9" width="8" style="75" customWidth="1"/>
    <col min="10" max="12" width="8" style="62" customWidth="1"/>
    <col min="13" max="22" width="8" style="62" hidden="1" customWidth="1"/>
    <col min="23" max="23" width="8" style="62" customWidth="1"/>
    <col min="24" max="16384" width="8" style="62"/>
  </cols>
  <sheetData>
    <row r="1" spans="2:48" ht="21.75" customHeight="1" thickBot="1">
      <c r="B1" s="218" t="s">
        <v>21</v>
      </c>
      <c r="C1" s="219"/>
      <c r="D1" s="219"/>
      <c r="E1" s="219"/>
      <c r="F1" s="219"/>
      <c r="G1" s="219"/>
      <c r="H1" s="219"/>
      <c r="I1" s="220"/>
    </row>
    <row r="2" spans="2:48" ht="13.5" customHeight="1">
      <c r="B2" s="221" t="s">
        <v>9</v>
      </c>
      <c r="C2" s="225"/>
      <c r="D2" s="227" t="s">
        <v>0</v>
      </c>
      <c r="E2" s="229" t="s">
        <v>1</v>
      </c>
      <c r="F2" s="231" t="s">
        <v>7</v>
      </c>
      <c r="G2" s="232"/>
      <c r="H2" s="233"/>
      <c r="I2" s="234" t="s">
        <v>5</v>
      </c>
    </row>
    <row r="3" spans="2:48" ht="14.25" customHeight="1" thickBot="1">
      <c r="B3" s="222"/>
      <c r="C3" s="226"/>
      <c r="D3" s="228"/>
      <c r="E3" s="230"/>
      <c r="F3" s="77" t="s">
        <v>2</v>
      </c>
      <c r="G3" s="78" t="s">
        <v>3</v>
      </c>
      <c r="H3" s="79" t="s">
        <v>4</v>
      </c>
      <c r="I3" s="235"/>
      <c r="Q3" s="63" t="s">
        <v>2</v>
      </c>
      <c r="R3" s="63" t="s">
        <v>2</v>
      </c>
      <c r="S3" s="63" t="s">
        <v>10</v>
      </c>
    </row>
    <row r="4" spans="2:48" ht="12.75" customHeight="1">
      <c r="B4" s="223"/>
      <c r="C4" s="132">
        <v>1</v>
      </c>
      <c r="D4" s="240"/>
      <c r="E4" s="241"/>
      <c r="F4" s="80">
        <f>IF(S4&lt;0,S4+30,S4)</f>
        <v>0</v>
      </c>
      <c r="G4" s="81">
        <f>DATEDIF(D4,E4,"ym")</f>
        <v>0</v>
      </c>
      <c r="H4" s="82">
        <f t="shared" ref="H4:H9" si="0">DATEDIF(D4,E4,"y")</f>
        <v>0</v>
      </c>
      <c r="I4" s="235"/>
      <c r="Q4" s="63">
        <f t="shared" ref="Q4:R9" si="1">DAY(D4)</f>
        <v>0</v>
      </c>
      <c r="R4" s="63">
        <f t="shared" si="1"/>
        <v>0</v>
      </c>
      <c r="S4" s="63">
        <f t="shared" ref="S4:S9" si="2">R4-Q4</f>
        <v>0</v>
      </c>
    </row>
    <row r="5" spans="2:48">
      <c r="B5" s="223"/>
      <c r="C5" s="133">
        <v>2</v>
      </c>
      <c r="D5" s="240"/>
      <c r="E5" s="135"/>
      <c r="F5" s="83">
        <f t="shared" ref="F5:F9" si="3">IF(S5&lt;0,S5+30,S5)</f>
        <v>0</v>
      </c>
      <c r="G5" s="84">
        <f t="shared" ref="G5:G9" si="4">DATEDIF(D5,E5,"ym")</f>
        <v>0</v>
      </c>
      <c r="H5" s="85">
        <f t="shared" si="0"/>
        <v>0</v>
      </c>
      <c r="I5" s="235"/>
      <c r="Q5" s="63">
        <f t="shared" si="1"/>
        <v>0</v>
      </c>
      <c r="R5" s="63">
        <f t="shared" si="1"/>
        <v>0</v>
      </c>
      <c r="S5" s="63">
        <f t="shared" si="2"/>
        <v>0</v>
      </c>
    </row>
    <row r="6" spans="2:48">
      <c r="B6" s="223"/>
      <c r="C6" s="133">
        <v>3</v>
      </c>
      <c r="D6" s="240"/>
      <c r="E6" s="139"/>
      <c r="F6" s="83">
        <f t="shared" si="3"/>
        <v>0</v>
      </c>
      <c r="G6" s="84">
        <f t="shared" si="4"/>
        <v>0</v>
      </c>
      <c r="H6" s="85">
        <f t="shared" si="0"/>
        <v>0</v>
      </c>
      <c r="I6" s="235"/>
      <c r="J6" s="64"/>
      <c r="K6" s="65"/>
      <c r="L6" s="65"/>
      <c r="M6" s="65"/>
      <c r="N6" s="65"/>
      <c r="O6" s="66"/>
      <c r="P6" s="66"/>
      <c r="Q6" s="67">
        <f t="shared" si="1"/>
        <v>0</v>
      </c>
      <c r="R6" s="67">
        <f t="shared" si="1"/>
        <v>0</v>
      </c>
      <c r="S6" s="63">
        <f t="shared" si="2"/>
        <v>0</v>
      </c>
    </row>
    <row r="7" spans="2:48">
      <c r="B7" s="223"/>
      <c r="C7" s="133">
        <v>4</v>
      </c>
      <c r="D7" s="138"/>
      <c r="E7" s="138"/>
      <c r="F7" s="83">
        <f t="shared" si="3"/>
        <v>0</v>
      </c>
      <c r="G7" s="84">
        <f t="shared" si="4"/>
        <v>0</v>
      </c>
      <c r="H7" s="85">
        <f t="shared" si="0"/>
        <v>0</v>
      </c>
      <c r="I7" s="235"/>
      <c r="J7" s="64"/>
      <c r="K7" s="65"/>
      <c r="L7" s="65"/>
      <c r="M7" s="65"/>
      <c r="N7" s="65"/>
      <c r="O7" s="66"/>
      <c r="P7" s="66"/>
      <c r="Q7" s="67">
        <f t="shared" si="1"/>
        <v>0</v>
      </c>
      <c r="R7" s="67">
        <f t="shared" si="1"/>
        <v>0</v>
      </c>
      <c r="S7" s="63">
        <f t="shared" si="2"/>
        <v>0</v>
      </c>
    </row>
    <row r="8" spans="2:48">
      <c r="B8" s="223"/>
      <c r="C8" s="133">
        <v>5</v>
      </c>
      <c r="D8" s="139"/>
      <c r="E8" s="140"/>
      <c r="F8" s="83">
        <f t="shared" si="3"/>
        <v>0</v>
      </c>
      <c r="G8" s="84">
        <f t="shared" si="4"/>
        <v>0</v>
      </c>
      <c r="H8" s="85">
        <f t="shared" si="0"/>
        <v>0</v>
      </c>
      <c r="I8" s="235"/>
      <c r="J8" s="68"/>
      <c r="K8" s="69"/>
      <c r="L8" s="69"/>
      <c r="M8" s="69"/>
      <c r="N8" s="69"/>
      <c r="O8" s="70"/>
      <c r="P8" s="70"/>
      <c r="Q8" s="63">
        <f t="shared" si="1"/>
        <v>0</v>
      </c>
      <c r="R8" s="63">
        <f t="shared" si="1"/>
        <v>0</v>
      </c>
      <c r="S8" s="63">
        <f t="shared" si="2"/>
        <v>0</v>
      </c>
    </row>
    <row r="9" spans="2:48">
      <c r="B9" s="223"/>
      <c r="C9" s="133">
        <v>6</v>
      </c>
      <c r="D9" s="140"/>
      <c r="E9" s="141"/>
      <c r="F9" s="83">
        <f t="shared" si="3"/>
        <v>0</v>
      </c>
      <c r="G9" s="84">
        <f t="shared" si="4"/>
        <v>0</v>
      </c>
      <c r="H9" s="85">
        <f t="shared" si="0"/>
        <v>0</v>
      </c>
      <c r="I9" s="235"/>
      <c r="J9" s="69"/>
      <c r="K9" s="69"/>
      <c r="L9" s="69"/>
      <c r="M9" s="69"/>
      <c r="N9" s="69"/>
      <c r="O9" s="70"/>
      <c r="P9" s="70"/>
      <c r="Q9" s="63">
        <f t="shared" si="1"/>
        <v>0</v>
      </c>
      <c r="R9" s="63">
        <f t="shared" si="1"/>
        <v>0</v>
      </c>
      <c r="S9" s="63">
        <f t="shared" si="2"/>
        <v>0</v>
      </c>
    </row>
    <row r="10" spans="2:48" ht="13.5" thickBot="1">
      <c r="B10" s="223"/>
      <c r="C10" s="134">
        <v>7</v>
      </c>
      <c r="D10" s="141"/>
      <c r="E10" s="141"/>
      <c r="F10" s="86">
        <f>IF(S10&lt;0,S10+30,S10)</f>
        <v>0</v>
      </c>
      <c r="G10" s="87">
        <f>DATEDIF(D10,E10,"ym")</f>
        <v>0</v>
      </c>
      <c r="H10" s="88">
        <f>DATEDIF(D10,E10,"y")</f>
        <v>0</v>
      </c>
      <c r="I10" s="236"/>
      <c r="J10" s="69"/>
      <c r="K10" s="69"/>
      <c r="L10" s="69"/>
      <c r="M10" s="69"/>
      <c r="N10" s="69"/>
      <c r="O10" s="70"/>
      <c r="P10" s="70"/>
      <c r="Q10" s="63">
        <f>DAY(D10)</f>
        <v>0</v>
      </c>
      <c r="R10" s="63">
        <f>DAY(E10)</f>
        <v>0</v>
      </c>
      <c r="S10" s="63">
        <f>R10-Q10</f>
        <v>0</v>
      </c>
    </row>
    <row r="11" spans="2:48" ht="12.75" hidden="1" customHeight="1">
      <c r="B11" s="223"/>
      <c r="C11" s="34"/>
      <c r="D11" s="35"/>
      <c r="E11" s="35"/>
      <c r="F11" s="36">
        <f>SUM(F4:F10)</f>
        <v>0</v>
      </c>
      <c r="G11" s="37">
        <f>SUM(G4:G10)</f>
        <v>0</v>
      </c>
      <c r="H11" s="38">
        <f>SUM(H4:H10)</f>
        <v>0</v>
      </c>
      <c r="I11" s="9"/>
      <c r="Q11" s="63"/>
      <c r="R11" s="63"/>
      <c r="S11" s="63"/>
    </row>
    <row r="12" spans="2:48" ht="12.75" hidden="1" customHeight="1" thickBot="1">
      <c r="B12" s="222"/>
      <c r="C12" s="39"/>
      <c r="D12" s="40"/>
      <c r="E12" s="41"/>
      <c r="F12" s="42">
        <f>IF(F11&gt;=210,F11-210,IF(F11&gt;=180,F11-180,IF(F11&gt;=150,F11-150,IF(F11&gt;=120,F11-120,IF(F11&gt;=90,F11-90,IF(F11&gt;=60,F11-60,IF(F11&gt;=30,F11-30,F11)))))))</f>
        <v>0</v>
      </c>
      <c r="G12" s="43">
        <f>IF(F11&gt;=210,G11+7,IF(F11&gt;=180,G11+6,IF(F11&gt;=150,G11+5,IF(F11&gt;=120,G11+4,IF(F11&gt;=90,G11+3,IF(F11&gt;=60,G11+2,IF(F11&gt;=30,G11+1,G11)))))))</f>
        <v>0</v>
      </c>
      <c r="H12" s="44">
        <f>IF(G12&gt;=84,H11+7,IF(G12&gt;=72,H11+6,IF(G12&gt;=60,H11+5,IF(G12&gt;=48,H11+4,IF(G12&gt;=36,H11+3,IF(G12&gt;=24,H11+2,IF(G12&gt;=12,H11+1,H11)))))))</f>
        <v>0</v>
      </c>
      <c r="I12" s="9"/>
      <c r="Q12" s="63"/>
      <c r="R12" s="63"/>
      <c r="S12" s="63"/>
    </row>
    <row r="13" spans="2:48" ht="18.75" thickBot="1">
      <c r="B13" s="224"/>
      <c r="C13" s="237" t="s">
        <v>15</v>
      </c>
      <c r="D13" s="238"/>
      <c r="E13" s="239"/>
      <c r="F13" s="89">
        <f>F12</f>
        <v>0</v>
      </c>
      <c r="G13" s="90">
        <f>IF(G12&gt;=84,G12-84,IF(G12&gt;=72,G12-72,IF(G12&gt;=60,G12-60,IF(G12&gt;=48,G12-48,IF(G12&gt;=36,G12-36,IF(G12&gt;=24,G12-24,IF(G12&gt;=12,G12-12,G12)))))))</f>
        <v>0</v>
      </c>
      <c r="H13" s="91">
        <f>H12</f>
        <v>0</v>
      </c>
      <c r="I13" s="92">
        <f>(H13*0.36)+(G13*0.03)</f>
        <v>0</v>
      </c>
      <c r="Q13" s="63"/>
      <c r="R13" s="63"/>
      <c r="S13" s="63"/>
    </row>
    <row r="14" spans="2:48" ht="12.75" customHeight="1">
      <c r="B14" s="206" t="s">
        <v>18</v>
      </c>
      <c r="C14" s="209"/>
      <c r="D14" s="211" t="s">
        <v>0</v>
      </c>
      <c r="E14" s="211" t="s">
        <v>1</v>
      </c>
      <c r="F14" s="213" t="s">
        <v>8</v>
      </c>
      <c r="G14" s="214"/>
      <c r="H14" s="215"/>
      <c r="I14" s="216" t="s">
        <v>5</v>
      </c>
      <c r="Q14" s="63"/>
      <c r="R14" s="63"/>
      <c r="S14" s="63"/>
    </row>
    <row r="15" spans="2:48" ht="13.5" thickBot="1">
      <c r="B15" s="207"/>
      <c r="C15" s="210"/>
      <c r="D15" s="212"/>
      <c r="E15" s="212"/>
      <c r="F15" s="93" t="s">
        <v>2</v>
      </c>
      <c r="G15" s="94" t="s">
        <v>3</v>
      </c>
      <c r="H15" s="95" t="s">
        <v>4</v>
      </c>
      <c r="I15" s="217"/>
      <c r="Q15" s="63"/>
      <c r="R15" s="63"/>
      <c r="S15" s="63"/>
    </row>
    <row r="16" spans="2:48" ht="12.75" customHeight="1">
      <c r="B16" s="207"/>
      <c r="C16" s="142">
        <v>1</v>
      </c>
      <c r="D16" s="240"/>
      <c r="E16" s="240"/>
      <c r="F16" s="96">
        <f>IF(S16&lt;0,S16+30,S16)</f>
        <v>0</v>
      </c>
      <c r="G16" s="97">
        <f>DATEDIF(D16,E16,"ym")</f>
        <v>0</v>
      </c>
      <c r="H16" s="98">
        <f>DATEDIF(D16,E16,"y")</f>
        <v>0</v>
      </c>
      <c r="I16" s="217"/>
      <c r="Q16" s="63">
        <f>DAY(D16)</f>
        <v>0</v>
      </c>
      <c r="R16" s="63">
        <f t="shared" ref="R16:R38" si="5">DAY(E16)</f>
        <v>0</v>
      </c>
      <c r="S16" s="63">
        <f t="shared" ref="S16:S38" si="6">R16-Q16</f>
        <v>0</v>
      </c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71"/>
      <c r="AT16" s="71"/>
      <c r="AU16" s="71"/>
      <c r="AV16" s="71"/>
    </row>
    <row r="17" spans="2:48">
      <c r="B17" s="207"/>
      <c r="C17" s="143">
        <v>2</v>
      </c>
      <c r="D17" s="138"/>
      <c r="E17" s="139"/>
      <c r="F17" s="96">
        <f>IF(S17&lt;0,S17+30,S17)</f>
        <v>0</v>
      </c>
      <c r="G17" s="97">
        <f>DATEDIF(D17,E17,"ym")</f>
        <v>0</v>
      </c>
      <c r="H17" s="98">
        <f>DATEDIF(D17,E17,"y")</f>
        <v>0</v>
      </c>
      <c r="I17" s="217"/>
      <c r="Q17" s="63">
        <f>DAY(D17)</f>
        <v>0</v>
      </c>
      <c r="R17" s="63">
        <f t="shared" si="5"/>
        <v>0</v>
      </c>
      <c r="S17" s="63">
        <f t="shared" si="6"/>
        <v>0</v>
      </c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71"/>
      <c r="AT17" s="71"/>
      <c r="AU17" s="71"/>
      <c r="AV17" s="71"/>
    </row>
    <row r="18" spans="2:48">
      <c r="B18" s="207"/>
      <c r="C18" s="143">
        <v>3</v>
      </c>
      <c r="D18" s="139"/>
      <c r="E18" s="141"/>
      <c r="F18" s="96">
        <f>IF(S18&lt;0,S18+30,S18)</f>
        <v>0</v>
      </c>
      <c r="G18" s="97">
        <f>DATEDIF(D18,E18,"ym")</f>
        <v>0</v>
      </c>
      <c r="H18" s="98">
        <f>DATEDIF(D18,E18,"y")</f>
        <v>0</v>
      </c>
      <c r="I18" s="217"/>
      <c r="Q18" s="63">
        <f>DAY(D18)</f>
        <v>0</v>
      </c>
      <c r="R18" s="63">
        <f t="shared" si="5"/>
        <v>0</v>
      </c>
      <c r="S18" s="63">
        <f t="shared" si="6"/>
        <v>0</v>
      </c>
    </row>
    <row r="19" spans="2:48">
      <c r="B19" s="207"/>
      <c r="C19" s="143">
        <v>4</v>
      </c>
      <c r="D19" s="141"/>
      <c r="E19" s="141"/>
      <c r="F19" s="96">
        <f>IF(S19&lt;0,S19+30,S19)</f>
        <v>0</v>
      </c>
      <c r="G19" s="97">
        <f>DATEDIF(D19,E19,"ym")</f>
        <v>0</v>
      </c>
      <c r="H19" s="98">
        <f>DATEDIF(D19,E19,"y")</f>
        <v>0</v>
      </c>
      <c r="I19" s="217"/>
      <c r="Q19" s="63">
        <f>DAY(D19)</f>
        <v>0</v>
      </c>
      <c r="R19" s="63">
        <f t="shared" si="5"/>
        <v>0</v>
      </c>
      <c r="S19" s="63">
        <f t="shared" si="6"/>
        <v>0</v>
      </c>
    </row>
    <row r="20" spans="2:48" ht="13.5" thickBot="1">
      <c r="B20" s="207"/>
      <c r="C20" s="144">
        <v>5</v>
      </c>
      <c r="D20" s="141"/>
      <c r="E20" s="141"/>
      <c r="F20" s="96">
        <f>IF(S20&lt;0,S20+30,S20)</f>
        <v>0</v>
      </c>
      <c r="G20" s="97">
        <f>DATEDIF(D20,E20,"ym")</f>
        <v>0</v>
      </c>
      <c r="H20" s="98">
        <f>DATEDIF(D20,E20,"y")</f>
        <v>0</v>
      </c>
      <c r="I20" s="217"/>
      <c r="Q20" s="63">
        <f>DAY(D20)</f>
        <v>0</v>
      </c>
      <c r="R20" s="63">
        <f>DAY(E20)</f>
        <v>0</v>
      </c>
      <c r="S20" s="63">
        <f>R20-Q20</f>
        <v>0</v>
      </c>
    </row>
    <row r="21" spans="2:48" ht="12.75" hidden="1" customHeight="1">
      <c r="B21" s="207"/>
      <c r="C21" s="48"/>
      <c r="D21" s="49"/>
      <c r="E21" s="49"/>
      <c r="F21" s="45">
        <f>SUM(F16:F20)</f>
        <v>0</v>
      </c>
      <c r="G21" s="46">
        <f>SUM(G16:G20)</f>
        <v>0</v>
      </c>
      <c r="H21" s="47">
        <f>SUM(H16:H20)</f>
        <v>0</v>
      </c>
      <c r="I21" s="9"/>
      <c r="Q21" s="63"/>
      <c r="R21" s="63"/>
      <c r="S21" s="63"/>
    </row>
    <row r="22" spans="2:48" ht="12.75" hidden="1" customHeight="1" thickBot="1">
      <c r="B22" s="207"/>
      <c r="C22" s="50"/>
      <c r="D22" s="51"/>
      <c r="E22" s="52"/>
      <c r="F22" s="53">
        <f>IF(F21&gt;=150,F21-150,IF(F21&gt;=120,F21-120,IF(F21&gt;=90,F21-90,IF(F21&gt;=60,F21-60,IF(F21&gt;=30,F21-30,F21)))))</f>
        <v>0</v>
      </c>
      <c r="G22" s="54">
        <f>IF(F21&gt;=150,G21+5,IF(F21&gt;=120,G21+4,IF(F21&gt;=90,G21+3,IF(F21&gt;=60,G21+2,IF(F21&gt;=30,G21+1,G21)))))</f>
        <v>0</v>
      </c>
      <c r="H22" s="55">
        <f>IF(G22&gt;=60,H21+5,IF(G22&gt;=48,H21+4,IF(G22&gt;=36,H21+3,IF(G22&gt;=24,H21+2,IF(G22&gt;=12,H21+1,H21)))))</f>
        <v>0</v>
      </c>
      <c r="I22" s="9"/>
      <c r="Q22" s="63"/>
      <c r="R22" s="63"/>
      <c r="S22" s="63"/>
    </row>
    <row r="23" spans="2:48" ht="29.25" customHeight="1" thickBot="1">
      <c r="B23" s="208"/>
      <c r="C23" s="185" t="s">
        <v>19</v>
      </c>
      <c r="D23" s="186"/>
      <c r="E23" s="187"/>
      <c r="F23" s="115">
        <f>F22</f>
        <v>0</v>
      </c>
      <c r="G23" s="104">
        <f>IF(G22&gt;=60,G22-60,IF(G22&gt;=48,G22-48,IF(G22&gt;=36,G22-36,IF(G22&gt;=24,G22-24,IF(G22&gt;=12,G22-12,G22)))))</f>
        <v>0</v>
      </c>
      <c r="H23" s="105">
        <f>H22</f>
        <v>0</v>
      </c>
      <c r="I23" s="127">
        <f>(H23*0.48)+(0.04*G23)</f>
        <v>0</v>
      </c>
      <c r="Q23" s="63"/>
      <c r="R23" s="63"/>
      <c r="S23" s="63"/>
    </row>
    <row r="24" spans="2:48" ht="12.75" customHeight="1">
      <c r="B24" s="188" t="s">
        <v>17</v>
      </c>
      <c r="C24" s="191"/>
      <c r="D24" s="193" t="s">
        <v>0</v>
      </c>
      <c r="E24" s="195" t="s">
        <v>1</v>
      </c>
      <c r="F24" s="197" t="s">
        <v>7</v>
      </c>
      <c r="G24" s="198"/>
      <c r="H24" s="199"/>
      <c r="I24" s="200" t="s">
        <v>5</v>
      </c>
      <c r="Q24" s="63"/>
      <c r="R24" s="63"/>
      <c r="S24" s="63"/>
    </row>
    <row r="25" spans="2:48" ht="13.5" thickBot="1">
      <c r="B25" s="189"/>
      <c r="C25" s="192"/>
      <c r="D25" s="194"/>
      <c r="E25" s="196"/>
      <c r="F25" s="99" t="s">
        <v>2</v>
      </c>
      <c r="G25" s="100" t="s">
        <v>3</v>
      </c>
      <c r="H25" s="101" t="s">
        <v>4</v>
      </c>
      <c r="I25" s="201"/>
      <c r="Q25" s="63"/>
      <c r="R25" s="63"/>
      <c r="S25" s="63"/>
    </row>
    <row r="26" spans="2:48" ht="12.75" customHeight="1">
      <c r="B26" s="189"/>
      <c r="C26" s="145">
        <v>1</v>
      </c>
      <c r="D26" s="240"/>
      <c r="E26" s="135"/>
      <c r="F26" s="18">
        <f>IF(S26&lt;0,S26+30,S26)</f>
        <v>0</v>
      </c>
      <c r="G26" s="102">
        <f>DATEDIF(D26,E26,"ym")</f>
        <v>0</v>
      </c>
      <c r="H26" s="103">
        <f>DATEDIF(D26,E26,"y")</f>
        <v>0</v>
      </c>
      <c r="I26" s="201"/>
      <c r="Q26" s="63">
        <f>DAY(D26)</f>
        <v>0</v>
      </c>
      <c r="R26" s="63">
        <f t="shared" si="5"/>
        <v>0</v>
      </c>
      <c r="S26" s="63">
        <f t="shared" si="6"/>
        <v>0</v>
      </c>
    </row>
    <row r="27" spans="2:48">
      <c r="B27" s="189"/>
      <c r="C27" s="146">
        <v>2</v>
      </c>
      <c r="D27" s="135"/>
      <c r="E27" s="137"/>
      <c r="F27" s="18">
        <f>IF(S27&lt;0,S27+30,S27)</f>
        <v>0</v>
      </c>
      <c r="G27" s="102">
        <f>DATEDIF(D27,E27,"ym")</f>
        <v>0</v>
      </c>
      <c r="H27" s="103">
        <f>DATEDIF(D27,E27,"y")</f>
        <v>0</v>
      </c>
      <c r="I27" s="201"/>
      <c r="Q27" s="63">
        <f>DAY(D27)</f>
        <v>0</v>
      </c>
      <c r="R27" s="63">
        <f t="shared" si="5"/>
        <v>0</v>
      </c>
      <c r="S27" s="63">
        <f t="shared" si="6"/>
        <v>0</v>
      </c>
    </row>
    <row r="28" spans="2:48">
      <c r="B28" s="189"/>
      <c r="C28" s="146">
        <v>3</v>
      </c>
      <c r="D28" s="137"/>
      <c r="E28" s="137"/>
      <c r="F28" s="18">
        <f>IF(S28&lt;0,S28+30,S28)</f>
        <v>0</v>
      </c>
      <c r="G28" s="102">
        <f>DATEDIF(D28,E28,"ym")</f>
        <v>0</v>
      </c>
      <c r="H28" s="103">
        <f>DATEDIF(D28,E28,"y")</f>
        <v>0</v>
      </c>
      <c r="I28" s="201"/>
      <c r="Q28" s="63">
        <f>DAY(D28)</f>
        <v>0</v>
      </c>
      <c r="R28" s="63">
        <f t="shared" si="5"/>
        <v>0</v>
      </c>
      <c r="S28" s="63">
        <f t="shared" si="6"/>
        <v>0</v>
      </c>
    </row>
    <row r="29" spans="2:48" ht="13.5" thickBot="1">
      <c r="B29" s="189"/>
      <c r="C29" s="147">
        <v>4</v>
      </c>
      <c r="D29" s="137"/>
      <c r="E29" s="137"/>
      <c r="F29" s="18">
        <f>IF(S29&lt;0,S29+30,S29)</f>
        <v>0</v>
      </c>
      <c r="G29" s="102">
        <f>DATEDIF(D29,E29,"ym")</f>
        <v>0</v>
      </c>
      <c r="H29" s="103">
        <f>DATEDIF(D29,E29,"y")</f>
        <v>0</v>
      </c>
      <c r="I29" s="202"/>
      <c r="Q29" s="63">
        <f>DAY(D29)</f>
        <v>0</v>
      </c>
      <c r="R29" s="63">
        <f t="shared" si="5"/>
        <v>0</v>
      </c>
      <c r="S29" s="63">
        <f t="shared" si="6"/>
        <v>0</v>
      </c>
    </row>
    <row r="30" spans="2:48" ht="12.75" hidden="1" customHeight="1">
      <c r="B30" s="189"/>
      <c r="C30" s="1"/>
      <c r="D30" s="2"/>
      <c r="E30" s="3"/>
      <c r="F30" s="12">
        <f>SUM(F26:F29)</f>
        <v>0</v>
      </c>
      <c r="G30" s="13">
        <f>SUM(G26:G29)</f>
        <v>0</v>
      </c>
      <c r="H30" s="14">
        <f>SUM(H26:H29)</f>
        <v>0</v>
      </c>
      <c r="I30" s="11"/>
      <c r="Q30" s="63"/>
      <c r="R30" s="63"/>
      <c r="S30" s="63"/>
    </row>
    <row r="31" spans="2:48" ht="12.75" hidden="1" customHeight="1" thickBot="1">
      <c r="B31" s="189"/>
      <c r="C31" s="4"/>
      <c r="D31" s="5"/>
      <c r="E31" s="6"/>
      <c r="F31" s="15">
        <f>IF(F30&gt;=120,F30-120,IF(F30&gt;=90,F30-90,IF(F30&gt;=60,F30-60,IF(F30&gt;=30,F30-30,F30))))</f>
        <v>0</v>
      </c>
      <c r="G31" s="16">
        <f>IF(F30&gt;=120,G30+4,IF(F30&gt;=90,G30+3,IF(F30&gt;=60,G30+2,IF(F30&gt;=30,G30+1,G30))))</f>
        <v>0</v>
      </c>
      <c r="H31" s="17">
        <f>IF(G31&gt;=48,H30+4,IF(G31&gt;=36,H30+3,IF(G31&gt;=24,H30+2,IF(G31&gt;=12,H30+1,H30))))</f>
        <v>0</v>
      </c>
      <c r="I31" s="11"/>
      <c r="Q31" s="63"/>
      <c r="R31" s="63"/>
      <c r="S31" s="63"/>
    </row>
    <row r="32" spans="2:48" ht="18.75" thickBot="1">
      <c r="B32" s="190"/>
      <c r="C32" s="203" t="s">
        <v>16</v>
      </c>
      <c r="D32" s="204"/>
      <c r="E32" s="205"/>
      <c r="F32" s="128">
        <f>F31</f>
        <v>0</v>
      </c>
      <c r="G32" s="129">
        <f>IF(G31&gt;=48,G31-48,IF(G31&gt;=36,G31-36,IF(G31&gt;=24,G31-24,IF(G31&gt;=12,G31-12,G31))))</f>
        <v>0</v>
      </c>
      <c r="H32" s="130">
        <f>H31</f>
        <v>0</v>
      </c>
      <c r="I32" s="131">
        <f>(H32*0.6)+(G32*0.05)</f>
        <v>0</v>
      </c>
      <c r="Q32" s="63"/>
      <c r="R32" s="63"/>
      <c r="S32" s="63"/>
    </row>
    <row r="33" spans="2:19" ht="12.75" customHeight="1">
      <c r="B33" s="167" t="s">
        <v>6</v>
      </c>
      <c r="C33" s="170"/>
      <c r="D33" s="172" t="s">
        <v>0</v>
      </c>
      <c r="E33" s="174" t="s">
        <v>1</v>
      </c>
      <c r="F33" s="176" t="s">
        <v>7</v>
      </c>
      <c r="G33" s="177"/>
      <c r="H33" s="178"/>
      <c r="I33" s="179" t="s">
        <v>5</v>
      </c>
      <c r="Q33" s="63"/>
      <c r="R33" s="63"/>
      <c r="S33" s="63"/>
    </row>
    <row r="34" spans="2:19" ht="13.5" thickBot="1">
      <c r="B34" s="168"/>
      <c r="C34" s="171"/>
      <c r="D34" s="173"/>
      <c r="E34" s="175"/>
      <c r="F34" s="106" t="s">
        <v>2</v>
      </c>
      <c r="G34" s="107" t="s">
        <v>3</v>
      </c>
      <c r="H34" s="108" t="s">
        <v>4</v>
      </c>
      <c r="I34" s="180"/>
      <c r="Q34" s="63"/>
      <c r="R34" s="63"/>
      <c r="S34" s="63"/>
    </row>
    <row r="35" spans="2:19" ht="12.75" customHeight="1">
      <c r="B35" s="168"/>
      <c r="C35" s="148">
        <v>1</v>
      </c>
      <c r="D35" s="136"/>
      <c r="E35" s="136"/>
      <c r="F35" s="151">
        <f t="shared" ref="F35:F40" si="7">IF(S35&lt;0,S35+30,S35)</f>
        <v>0</v>
      </c>
      <c r="G35" s="109">
        <f t="shared" ref="G35:G40" si="8">DATEDIF(D35,E35,"ym")</f>
        <v>0</v>
      </c>
      <c r="H35" s="110">
        <f t="shared" ref="H35:H40" si="9">DATEDIF(D35,E35,"y")</f>
        <v>0</v>
      </c>
      <c r="I35" s="180"/>
      <c r="Q35" s="63">
        <f t="shared" ref="Q35:Q40" si="10">DAY(D35)</f>
        <v>0</v>
      </c>
      <c r="R35" s="63">
        <f t="shared" si="5"/>
        <v>0</v>
      </c>
      <c r="S35" s="63">
        <f t="shared" si="6"/>
        <v>0</v>
      </c>
    </row>
    <row r="36" spans="2:19">
      <c r="B36" s="168"/>
      <c r="C36" s="149">
        <v>2</v>
      </c>
      <c r="D36" s="137"/>
      <c r="E36" s="137"/>
      <c r="F36" s="152">
        <f t="shared" si="7"/>
        <v>0</v>
      </c>
      <c r="G36" s="111">
        <f t="shared" si="8"/>
        <v>0</v>
      </c>
      <c r="H36" s="112">
        <f t="shared" si="9"/>
        <v>0</v>
      </c>
      <c r="I36" s="180"/>
      <c r="Q36" s="63">
        <f t="shared" si="10"/>
        <v>0</v>
      </c>
      <c r="R36" s="63">
        <f t="shared" si="5"/>
        <v>0</v>
      </c>
      <c r="S36" s="63">
        <f t="shared" si="6"/>
        <v>0</v>
      </c>
    </row>
    <row r="37" spans="2:19">
      <c r="B37" s="168"/>
      <c r="C37" s="149">
        <v>3</v>
      </c>
      <c r="D37" s="137"/>
      <c r="E37" s="137"/>
      <c r="F37" s="152">
        <f t="shared" si="7"/>
        <v>0</v>
      </c>
      <c r="G37" s="111">
        <f t="shared" si="8"/>
        <v>0</v>
      </c>
      <c r="H37" s="112">
        <f t="shared" si="9"/>
        <v>0</v>
      </c>
      <c r="I37" s="180"/>
      <c r="Q37" s="63">
        <f t="shared" si="10"/>
        <v>0</v>
      </c>
      <c r="R37" s="63">
        <f t="shared" si="5"/>
        <v>0</v>
      </c>
      <c r="S37" s="63">
        <f t="shared" si="6"/>
        <v>0</v>
      </c>
    </row>
    <row r="38" spans="2:19">
      <c r="B38" s="168"/>
      <c r="C38" s="149">
        <v>4</v>
      </c>
      <c r="D38" s="137"/>
      <c r="E38" s="137"/>
      <c r="F38" s="152">
        <f t="shared" si="7"/>
        <v>0</v>
      </c>
      <c r="G38" s="111">
        <f t="shared" si="8"/>
        <v>0</v>
      </c>
      <c r="H38" s="112">
        <f t="shared" si="9"/>
        <v>0</v>
      </c>
      <c r="I38" s="180"/>
      <c r="Q38" s="63">
        <f t="shared" si="10"/>
        <v>0</v>
      </c>
      <c r="R38" s="63">
        <f t="shared" si="5"/>
        <v>0</v>
      </c>
      <c r="S38" s="63">
        <f t="shared" si="6"/>
        <v>0</v>
      </c>
    </row>
    <row r="39" spans="2:19">
      <c r="B39" s="168"/>
      <c r="C39" s="149">
        <v>5</v>
      </c>
      <c r="D39" s="137"/>
      <c r="E39" s="137"/>
      <c r="F39" s="152">
        <f t="shared" si="7"/>
        <v>0</v>
      </c>
      <c r="G39" s="111">
        <f t="shared" si="8"/>
        <v>0</v>
      </c>
      <c r="H39" s="112">
        <f t="shared" si="9"/>
        <v>0</v>
      </c>
      <c r="I39" s="180"/>
      <c r="Q39" s="63">
        <f t="shared" si="10"/>
        <v>0</v>
      </c>
      <c r="R39" s="63">
        <f>DAY(E39)</f>
        <v>0</v>
      </c>
      <c r="S39" s="63">
        <f>R39-Q39</f>
        <v>0</v>
      </c>
    </row>
    <row r="40" spans="2:19" ht="13.5" thickBot="1">
      <c r="B40" s="168"/>
      <c r="C40" s="150">
        <v>6</v>
      </c>
      <c r="D40" s="137"/>
      <c r="E40" s="137"/>
      <c r="F40" s="153">
        <f t="shared" si="7"/>
        <v>0</v>
      </c>
      <c r="G40" s="113">
        <f t="shared" si="8"/>
        <v>0</v>
      </c>
      <c r="H40" s="114">
        <f t="shared" si="9"/>
        <v>0</v>
      </c>
      <c r="I40" s="181"/>
      <c r="Q40" s="63">
        <f t="shared" si="10"/>
        <v>0</v>
      </c>
      <c r="R40" s="63">
        <f>DAY(E40)</f>
        <v>0</v>
      </c>
      <c r="S40" s="63">
        <f>R40-Q40</f>
        <v>0</v>
      </c>
    </row>
    <row r="41" spans="2:19" ht="12.75" hidden="1" customHeight="1">
      <c r="B41" s="168"/>
      <c r="C41" s="56"/>
      <c r="D41" s="57"/>
      <c r="E41" s="58"/>
      <c r="F41" s="28">
        <f>SUM(F35:F40)</f>
        <v>0</v>
      </c>
      <c r="G41" s="29">
        <f>SUM(G35:G40)</f>
        <v>0</v>
      </c>
      <c r="H41" s="30">
        <f>SUM(H35:H40)</f>
        <v>0</v>
      </c>
      <c r="I41" s="116"/>
      <c r="Q41" s="63"/>
      <c r="R41" s="63"/>
      <c r="S41" s="63"/>
    </row>
    <row r="42" spans="2:19" ht="12.75" hidden="1" customHeight="1" thickBot="1">
      <c r="B42" s="168"/>
      <c r="C42" s="59"/>
      <c r="D42" s="60"/>
      <c r="E42" s="61"/>
      <c r="F42" s="31">
        <f>IF(F41&gt;=180,F41-180,IF(F41&gt;=150,F41-150,IF(F41&gt;=120,F41-120,IF(F41&gt;=90,F41-90,IF(F41&gt;=60,F41-60,IF(F41&gt;=30,F41-30,F41))))))</f>
        <v>0</v>
      </c>
      <c r="G42" s="32">
        <f>IF(F41&gt;=180,G41+6,IF(F41&gt;=150,G41+5,IF(F41&gt;=120,G41+4,IF(F41&gt;=90,G41+3,IF(F41&gt;=60,G41+2,IF(F41&gt;=30,G41+1,G41))))))</f>
        <v>0</v>
      </c>
      <c r="H42" s="33">
        <f>IF(G42&gt;=72,H41+6,IF(G42&gt;=60,H41+5,IF(G42&gt;=48,H41+4,IF(G42&gt;=36,H41+3,IF(G42&gt;=24,H41+2,IF(G42&gt;=12,H41+1,H41))))))</f>
        <v>0</v>
      </c>
      <c r="I42" s="116"/>
      <c r="Q42" s="63"/>
      <c r="R42" s="63"/>
      <c r="S42" s="63"/>
    </row>
    <row r="43" spans="2:19" ht="18.75" thickBot="1">
      <c r="B43" s="169"/>
      <c r="C43" s="182" t="s">
        <v>12</v>
      </c>
      <c r="D43" s="183"/>
      <c r="E43" s="184"/>
      <c r="F43" s="89">
        <f>F42</f>
        <v>0</v>
      </c>
      <c r="G43" s="90">
        <f>IF(G42&gt;=72,G42-72,IF(G42&gt;=60,G42-60,IF(G42&gt;=48,G42-48,IF(G42&gt;=36,G42-36,IF(G42&gt;=24,G42-24,IF(G42&gt;=12,G42-12,G42))))))</f>
        <v>0</v>
      </c>
      <c r="H43" s="91">
        <f>H42</f>
        <v>0</v>
      </c>
      <c r="I43" s="92">
        <f>(H43*0.72)+(G43*0.06)</f>
        <v>0</v>
      </c>
      <c r="Q43" s="63"/>
      <c r="R43" s="63"/>
      <c r="S43" s="63"/>
    </row>
    <row r="44" spans="2:19" ht="15.75" hidden="1" thickBot="1">
      <c r="B44" s="7"/>
      <c r="C44" s="155" t="s">
        <v>13</v>
      </c>
      <c r="D44" s="156"/>
      <c r="E44" s="157"/>
      <c r="F44" s="18">
        <f>F43+F32+F23+F13</f>
        <v>0</v>
      </c>
      <c r="G44" s="18">
        <f>G43+G32+G23+G13</f>
        <v>0</v>
      </c>
      <c r="H44" s="19">
        <f>H13+H23+H32+H43</f>
        <v>0</v>
      </c>
      <c r="I44" s="10"/>
      <c r="Q44" s="63"/>
      <c r="R44" s="63"/>
      <c r="S44" s="63"/>
    </row>
    <row r="45" spans="2:19" ht="15.75" hidden="1" thickBot="1">
      <c r="B45" s="7"/>
      <c r="C45" s="155" t="s">
        <v>13</v>
      </c>
      <c r="D45" s="156"/>
      <c r="E45" s="157"/>
      <c r="F45" s="20">
        <f>IF(F44&gt;=120,F44-120,IF(F44&gt;=90,F44-90,IF(F44&gt;=60,F44-60,IF(F44&gt;=30,F44-30,F44))))</f>
        <v>0</v>
      </c>
      <c r="G45" s="21">
        <f>IF(F44&gt;=120,G44+4,IF(F44&gt;=90,G44+3,IF(F44&gt;=60,G44+2,IF(F44&gt;=30,G44+1,G44))))</f>
        <v>0</v>
      </c>
      <c r="H45" s="19">
        <f>IF(G45&gt;=48,H44+4,IF(G45&gt;=36,H44+3,IF(G45&gt;=24,H44+2,IF(G45&gt;=12,H44+1,H44))))</f>
        <v>0</v>
      </c>
      <c r="I45" s="10"/>
      <c r="Q45" s="63"/>
      <c r="R45" s="63"/>
      <c r="S45" s="63"/>
    </row>
    <row r="46" spans="2:19" ht="22.5" customHeight="1" thickBot="1">
      <c r="B46" s="117"/>
      <c r="C46" s="158" t="s">
        <v>11</v>
      </c>
      <c r="D46" s="159"/>
      <c r="E46" s="160"/>
      <c r="F46" s="118">
        <f>F45</f>
        <v>0</v>
      </c>
      <c r="G46" s="119">
        <f>IF(G45&gt;=48,G45-48,IF(G45&gt;=36,G45-36,IF(G45&gt;=24,G45-24,IF(G45&gt;=12,G45-12,G45))))</f>
        <v>0</v>
      </c>
      <c r="H46" s="120">
        <f>H45</f>
        <v>0</v>
      </c>
      <c r="I46" s="125"/>
    </row>
    <row r="47" spans="2:19" ht="22.5" hidden="1" customHeight="1" thickBot="1">
      <c r="B47" s="8"/>
      <c r="C47" s="161" t="s">
        <v>14</v>
      </c>
      <c r="D47" s="162"/>
      <c r="E47" s="163"/>
      <c r="F47" s="22">
        <f>F43+F32+F23</f>
        <v>0</v>
      </c>
      <c r="G47" s="23">
        <f>G43+G32+G23</f>
        <v>0</v>
      </c>
      <c r="H47" s="24">
        <f>H23+H32+H43</f>
        <v>0</v>
      </c>
      <c r="I47" s="126"/>
    </row>
    <row r="48" spans="2:19" ht="22.5" hidden="1" customHeight="1" thickBot="1">
      <c r="B48" s="8"/>
      <c r="C48" s="161" t="s">
        <v>14</v>
      </c>
      <c r="D48" s="162"/>
      <c r="E48" s="163"/>
      <c r="F48" s="25">
        <f>IF(F47&gt;=120,F47-120,IF(F47&gt;=90,F47-90,IF(F47&gt;=60,F47-60,IF(F47&gt;=30,F47-30,F47))))</f>
        <v>0</v>
      </c>
      <c r="G48" s="26">
        <f>IF(F47&gt;=120,G47+4,IF(F47&gt;=90,G47+3,IF(F47&gt;=60,G47+2,IF(F47&gt;=30,G47+1,G47))))</f>
        <v>0</v>
      </c>
      <c r="H48" s="27">
        <f>IF(G48&gt;=48,H47+4,IF(G48&gt;=36,H47+3,IF(G48&gt;=24,H47+2,IF(G48&gt;=12,H47+1,H47))))</f>
        <v>0</v>
      </c>
      <c r="I48" s="126"/>
    </row>
    <row r="49" spans="2:44" ht="29.25" customHeight="1" thickBot="1">
      <c r="B49" s="121"/>
      <c r="C49" s="164" t="s">
        <v>20</v>
      </c>
      <c r="D49" s="165"/>
      <c r="E49" s="166"/>
      <c r="F49" s="122">
        <f>F48</f>
        <v>0</v>
      </c>
      <c r="G49" s="123">
        <f>IF(G48&gt;=48,G48-48,IF(G48&gt;=36,G48-36,IF(G48&gt;=24,G48-24,IF(G48&gt;=12,G48-12,G48))))</f>
        <v>0</v>
      </c>
      <c r="H49" s="124">
        <f>H48</f>
        <v>0</v>
      </c>
      <c r="I49" s="126"/>
    </row>
    <row r="50" spans="2:44">
      <c r="B50" s="72"/>
      <c r="F50" s="74"/>
      <c r="G50" s="74"/>
      <c r="H50" s="74"/>
    </row>
    <row r="51" spans="2:44">
      <c r="B51" s="72"/>
      <c r="F51" s="74"/>
      <c r="G51" s="74"/>
      <c r="H51" s="74"/>
    </row>
    <row r="52" spans="2:44">
      <c r="B52" s="72"/>
      <c r="F52" s="74"/>
      <c r="G52" s="74"/>
      <c r="H52" s="74"/>
    </row>
    <row r="53" spans="2:44">
      <c r="B53" s="72"/>
      <c r="F53" s="74"/>
      <c r="G53" s="74"/>
      <c r="H53" s="74"/>
    </row>
    <row r="54" spans="2:44">
      <c r="B54" s="72"/>
      <c r="F54" s="74"/>
      <c r="G54" s="74"/>
      <c r="H54" s="74"/>
    </row>
    <row r="55" spans="2:44">
      <c r="B55" s="72"/>
      <c r="F55" s="74"/>
      <c r="G55" s="74"/>
      <c r="H55" s="74"/>
    </row>
    <row r="56" spans="2:44">
      <c r="B56" s="72"/>
      <c r="F56" s="74"/>
      <c r="G56" s="74"/>
      <c r="H56" s="74"/>
    </row>
    <row r="57" spans="2:44" ht="12.75" customHeight="1">
      <c r="B57" s="72"/>
      <c r="F57" s="74"/>
      <c r="G57" s="74"/>
      <c r="H57" s="7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</row>
    <row r="58" spans="2:44">
      <c r="B58" s="72"/>
      <c r="F58" s="74"/>
      <c r="G58" s="74"/>
      <c r="H58" s="7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</row>
    <row r="59" spans="2:44">
      <c r="B59" s="72"/>
      <c r="F59" s="74"/>
      <c r="G59" s="74"/>
      <c r="H59" s="7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</row>
    <row r="60" spans="2:44">
      <c r="B60" s="72"/>
      <c r="F60" s="74"/>
      <c r="G60" s="74"/>
      <c r="H60" s="7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</row>
    <row r="61" spans="2:44">
      <c r="B61" s="72"/>
      <c r="F61" s="74"/>
      <c r="G61" s="74"/>
      <c r="H61" s="74"/>
    </row>
    <row r="62" spans="2:44">
      <c r="B62" s="72"/>
      <c r="F62" s="74"/>
      <c r="G62" s="74"/>
      <c r="H62" s="74"/>
    </row>
    <row r="63" spans="2:44">
      <c r="B63" s="72"/>
      <c r="F63" s="74"/>
      <c r="G63" s="74"/>
      <c r="H63" s="74"/>
    </row>
    <row r="64" spans="2:44">
      <c r="B64" s="72"/>
      <c r="F64" s="74"/>
      <c r="G64" s="74"/>
      <c r="H64" s="74"/>
    </row>
    <row r="65" spans="2:8">
      <c r="B65" s="72"/>
      <c r="F65" s="74"/>
      <c r="G65" s="74"/>
      <c r="H65" s="74"/>
    </row>
    <row r="66" spans="2:8">
      <c r="B66" s="72"/>
      <c r="F66" s="74"/>
      <c r="G66" s="74"/>
      <c r="H66" s="74"/>
    </row>
    <row r="67" spans="2:8">
      <c r="B67" s="72"/>
      <c r="F67" s="74"/>
      <c r="G67" s="74"/>
      <c r="H67" s="74"/>
    </row>
    <row r="68" spans="2:8">
      <c r="B68" s="72"/>
      <c r="F68" s="74"/>
      <c r="G68" s="74"/>
      <c r="H68" s="74"/>
    </row>
    <row r="69" spans="2:8">
      <c r="B69" s="72"/>
      <c r="F69" s="74"/>
      <c r="G69" s="74"/>
      <c r="H69" s="74"/>
    </row>
    <row r="70" spans="2:8">
      <c r="B70" s="72"/>
      <c r="F70" s="74"/>
      <c r="G70" s="74"/>
      <c r="H70" s="74"/>
    </row>
    <row r="71" spans="2:8">
      <c r="B71" s="72"/>
      <c r="F71" s="74"/>
      <c r="G71" s="74"/>
      <c r="H71" s="74"/>
    </row>
    <row r="72" spans="2:8">
      <c r="B72" s="72"/>
      <c r="F72" s="74"/>
      <c r="G72" s="74"/>
      <c r="H72" s="74"/>
    </row>
    <row r="73" spans="2:8">
      <c r="B73" s="72"/>
      <c r="F73" s="74"/>
      <c r="G73" s="74"/>
      <c r="H73" s="74"/>
    </row>
    <row r="74" spans="2:8">
      <c r="B74" s="72"/>
      <c r="F74" s="74"/>
      <c r="G74" s="74"/>
      <c r="H74" s="74"/>
    </row>
    <row r="75" spans="2:8">
      <c r="B75" s="72"/>
      <c r="F75" s="74"/>
      <c r="G75" s="74"/>
      <c r="H75" s="74"/>
    </row>
    <row r="76" spans="2:8">
      <c r="B76" s="72"/>
      <c r="F76" s="74"/>
      <c r="G76" s="74"/>
      <c r="H76" s="74"/>
    </row>
    <row r="77" spans="2:8">
      <c r="B77" s="72"/>
      <c r="F77" s="74"/>
      <c r="G77" s="74"/>
      <c r="H77" s="74"/>
    </row>
    <row r="78" spans="2:8">
      <c r="B78" s="72"/>
      <c r="F78" s="74"/>
      <c r="G78" s="74"/>
      <c r="H78" s="74"/>
    </row>
    <row r="79" spans="2:8">
      <c r="B79" s="72"/>
      <c r="F79" s="74"/>
      <c r="G79" s="74"/>
      <c r="H79" s="74"/>
    </row>
    <row r="80" spans="2:8">
      <c r="B80" s="72"/>
      <c r="F80" s="74"/>
      <c r="G80" s="74"/>
      <c r="H80" s="74"/>
    </row>
    <row r="81" spans="2:8">
      <c r="B81" s="72"/>
      <c r="F81" s="74"/>
      <c r="G81" s="74"/>
      <c r="H81" s="74"/>
    </row>
    <row r="82" spans="2:8">
      <c r="B82" s="72"/>
      <c r="F82" s="74"/>
      <c r="G82" s="74"/>
      <c r="H82" s="74"/>
    </row>
    <row r="83" spans="2:8">
      <c r="B83" s="72"/>
      <c r="F83" s="74"/>
      <c r="G83" s="74"/>
      <c r="H83" s="74"/>
    </row>
    <row r="84" spans="2:8">
      <c r="B84" s="72"/>
      <c r="F84" s="74"/>
      <c r="G84" s="74"/>
      <c r="H84" s="74"/>
    </row>
    <row r="85" spans="2:8">
      <c r="B85" s="72"/>
      <c r="F85" s="74"/>
      <c r="G85" s="74"/>
      <c r="H85" s="74"/>
    </row>
    <row r="86" spans="2:8">
      <c r="B86" s="72"/>
      <c r="F86" s="74"/>
      <c r="G86" s="74"/>
      <c r="H86" s="74"/>
    </row>
    <row r="87" spans="2:8">
      <c r="B87" s="72"/>
      <c r="F87" s="74"/>
      <c r="G87" s="74"/>
      <c r="H87" s="74"/>
    </row>
    <row r="88" spans="2:8">
      <c r="B88" s="72"/>
      <c r="F88" s="74"/>
      <c r="G88" s="74"/>
      <c r="H88" s="74"/>
    </row>
    <row r="89" spans="2:8">
      <c r="B89" s="72"/>
      <c r="F89" s="74"/>
      <c r="G89" s="74"/>
      <c r="H89" s="74"/>
    </row>
    <row r="90" spans="2:8">
      <c r="B90" s="72"/>
      <c r="F90" s="74"/>
      <c r="G90" s="74"/>
      <c r="H90" s="74"/>
    </row>
    <row r="91" spans="2:8">
      <c r="B91" s="72"/>
      <c r="F91" s="74"/>
      <c r="G91" s="74"/>
      <c r="H91" s="74"/>
    </row>
    <row r="92" spans="2:8">
      <c r="B92" s="72"/>
      <c r="F92" s="74"/>
      <c r="G92" s="74"/>
      <c r="H92" s="74"/>
    </row>
    <row r="93" spans="2:8">
      <c r="B93" s="72"/>
      <c r="F93" s="74"/>
      <c r="G93" s="74"/>
      <c r="H93" s="74"/>
    </row>
    <row r="94" spans="2:8">
      <c r="B94" s="72"/>
      <c r="F94" s="74"/>
      <c r="G94" s="74"/>
      <c r="H94" s="74"/>
    </row>
    <row r="95" spans="2:8">
      <c r="B95" s="72"/>
      <c r="F95" s="74"/>
      <c r="G95" s="74"/>
      <c r="H95" s="74"/>
    </row>
    <row r="96" spans="2:8">
      <c r="B96" s="72"/>
      <c r="F96" s="74"/>
      <c r="G96" s="74"/>
      <c r="H96" s="74"/>
    </row>
    <row r="97" spans="2:8">
      <c r="B97" s="72"/>
      <c r="F97" s="74"/>
      <c r="G97" s="74"/>
      <c r="H97" s="74"/>
    </row>
  </sheetData>
  <mergeCells count="37">
    <mergeCell ref="I14:I20"/>
    <mergeCell ref="B1:I1"/>
    <mergeCell ref="B2:B13"/>
    <mergeCell ref="C2:C3"/>
    <mergeCell ref="D2:D3"/>
    <mergeCell ref="E2:E3"/>
    <mergeCell ref="F2:H2"/>
    <mergeCell ref="I2:I10"/>
    <mergeCell ref="C13:E13"/>
    <mergeCell ref="I33:I40"/>
    <mergeCell ref="C43:E43"/>
    <mergeCell ref="AI16:AR17"/>
    <mergeCell ref="C23:E23"/>
    <mergeCell ref="B24:B32"/>
    <mergeCell ref="C24:C25"/>
    <mergeCell ref="D24:D25"/>
    <mergeCell ref="E24:E25"/>
    <mergeCell ref="F24:H24"/>
    <mergeCell ref="I24:I29"/>
    <mergeCell ref="C32:E32"/>
    <mergeCell ref="B14:B23"/>
    <mergeCell ref="C14:C15"/>
    <mergeCell ref="D14:D15"/>
    <mergeCell ref="E14:E15"/>
    <mergeCell ref="F14:H14"/>
    <mergeCell ref="B33:B43"/>
    <mergeCell ref="C33:C34"/>
    <mergeCell ref="D33:D34"/>
    <mergeCell ref="E33:E34"/>
    <mergeCell ref="F33:H33"/>
    <mergeCell ref="AI57:AR60"/>
    <mergeCell ref="C44:E44"/>
    <mergeCell ref="C45:E45"/>
    <mergeCell ref="C46:E46"/>
    <mergeCell ref="C47:E47"/>
    <mergeCell ref="C48:E48"/>
    <mergeCell ref="C49:E49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PUAN (1)</vt:lpstr>
      <vt:lpstr>'PUAN (1)'!Yazdırma_Alanı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SemraKORKMAZ</cp:lastModifiedBy>
  <cp:lastPrinted>2020-07-28T09:26:49Z</cp:lastPrinted>
  <dcterms:created xsi:type="dcterms:W3CDTF">2010-01-18T23:16:31Z</dcterms:created>
  <dcterms:modified xsi:type="dcterms:W3CDTF">2021-04-13T12:09:25Z</dcterms:modified>
</cp:coreProperties>
</file>