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1355" windowHeight="9600"/>
  </bookViews>
  <sheets>
    <sheet name="PUAN (1)" sheetId="4" r:id="rId1"/>
  </sheets>
  <definedNames>
    <definedName name="_xlnm.Print_Area" localSheetId="0">'PUAN (1)'!$A$1:$I$62</definedName>
  </definedNames>
  <calcPr calcId="124519"/>
</workbook>
</file>

<file path=xl/calcChain.xml><?xml version="1.0" encoding="utf-8"?>
<calcChain xmlns="http://schemas.openxmlformats.org/spreadsheetml/2006/main">
  <c r="Q40" i="4"/>
  <c r="P40"/>
  <c r="H40"/>
  <c r="G40"/>
  <c r="Q39"/>
  <c r="P39"/>
  <c r="R39" s="1"/>
  <c r="F39" s="1"/>
  <c r="H39"/>
  <c r="G39"/>
  <c r="Q38"/>
  <c r="P38"/>
  <c r="H38"/>
  <c r="G38"/>
  <c r="Q37"/>
  <c r="P37"/>
  <c r="R37" s="1"/>
  <c r="F37" s="1"/>
  <c r="H37"/>
  <c r="G37"/>
  <c r="Q36"/>
  <c r="P36"/>
  <c r="R36" s="1"/>
  <c r="F36" s="1"/>
  <c r="H36"/>
  <c r="G36"/>
  <c r="Q35"/>
  <c r="P35"/>
  <c r="H35"/>
  <c r="H41" s="1"/>
  <c r="G35"/>
  <c r="Q29"/>
  <c r="P29"/>
  <c r="R29" s="1"/>
  <c r="F29" s="1"/>
  <c r="H29"/>
  <c r="G29"/>
  <c r="Q28"/>
  <c r="P28"/>
  <c r="R28" s="1"/>
  <c r="F28" s="1"/>
  <c r="H28"/>
  <c r="G28"/>
  <c r="Q27"/>
  <c r="P27"/>
  <c r="H27"/>
  <c r="G27"/>
  <c r="Q26"/>
  <c r="P26"/>
  <c r="H26"/>
  <c r="H30" s="1"/>
  <c r="G26"/>
  <c r="G30" s="1"/>
  <c r="Q20"/>
  <c r="P20"/>
  <c r="H20"/>
  <c r="G20"/>
  <c r="Q19"/>
  <c r="P19"/>
  <c r="H19"/>
  <c r="G19"/>
  <c r="Q18"/>
  <c r="P18"/>
  <c r="H18"/>
  <c r="G18"/>
  <c r="Q17"/>
  <c r="P17"/>
  <c r="H17"/>
  <c r="G17"/>
  <c r="Q16"/>
  <c r="P16"/>
  <c r="H16"/>
  <c r="H21" s="1"/>
  <c r="G16"/>
  <c r="Q10"/>
  <c r="P10"/>
  <c r="H10"/>
  <c r="G10"/>
  <c r="Q9"/>
  <c r="P9"/>
  <c r="H9"/>
  <c r="G9"/>
  <c r="Q8"/>
  <c r="P8"/>
  <c r="H8"/>
  <c r="G8"/>
  <c r="Q7"/>
  <c r="P7"/>
  <c r="H7"/>
  <c r="G7"/>
  <c r="Q6"/>
  <c r="P6"/>
  <c r="H6"/>
  <c r="G6"/>
  <c r="Q5"/>
  <c r="P5"/>
  <c r="H5"/>
  <c r="G5"/>
  <c r="Q4"/>
  <c r="P4"/>
  <c r="H4"/>
  <c r="H11" s="1"/>
  <c r="G4"/>
  <c r="R40" l="1"/>
  <c r="F40" s="1"/>
  <c r="R10"/>
  <c r="F10" s="1"/>
  <c r="R20"/>
  <c r="F20" s="1"/>
  <c r="R19"/>
  <c r="F19" s="1"/>
  <c r="G21"/>
  <c r="R18"/>
  <c r="F18" s="1"/>
  <c r="R27"/>
  <c r="F27" s="1"/>
  <c r="R26"/>
  <c r="F26" s="1"/>
  <c r="R17"/>
  <c r="F17" s="1"/>
  <c r="R4"/>
  <c r="F4" s="1"/>
  <c r="R9"/>
  <c r="F9" s="1"/>
  <c r="R35"/>
  <c r="F35" s="1"/>
  <c r="R8"/>
  <c r="F8" s="1"/>
  <c r="R6"/>
  <c r="F6" s="1"/>
  <c r="R5"/>
  <c r="F5" s="1"/>
  <c r="R7"/>
  <c r="F7" s="1"/>
  <c r="G11"/>
  <c r="R16"/>
  <c r="F16" s="1"/>
  <c r="R38"/>
  <c r="F38" s="1"/>
  <c r="F41" s="1"/>
  <c r="G41"/>
  <c r="G42" l="1"/>
  <c r="F42"/>
  <c r="F43" s="1"/>
  <c r="F30"/>
  <c r="G31" s="1"/>
  <c r="H31" s="1"/>
  <c r="H32" s="1"/>
  <c r="F21"/>
  <c r="G22" s="1"/>
  <c r="G23" s="1"/>
  <c r="F11"/>
  <c r="G12" s="1"/>
  <c r="G13" s="1"/>
  <c r="G43"/>
  <c r="H42"/>
  <c r="H43" s="1"/>
  <c r="F22" l="1"/>
  <c r="F23" s="1"/>
  <c r="H22"/>
  <c r="H23" s="1"/>
  <c r="H47" s="1"/>
  <c r="G32"/>
  <c r="F31"/>
  <c r="F32" s="1"/>
  <c r="F12"/>
  <c r="F13" s="1"/>
  <c r="H12"/>
  <c r="H13" s="1"/>
  <c r="G47" l="1"/>
  <c r="F47"/>
  <c r="F48" s="1"/>
  <c r="F49" s="1"/>
  <c r="H44"/>
  <c r="F44"/>
  <c r="F45" s="1"/>
  <c r="F46" s="1"/>
  <c r="G44"/>
  <c r="G48" l="1"/>
  <c r="H48" s="1"/>
  <c r="H49" s="1"/>
  <c r="G45"/>
  <c r="H45" s="1"/>
  <c r="H46" s="1"/>
  <c r="G49" l="1"/>
  <c r="G46"/>
</calcChain>
</file>

<file path=xl/sharedStrings.xml><?xml version="1.0" encoding="utf-8"?>
<sst xmlns="http://schemas.openxmlformats.org/spreadsheetml/2006/main" count="42" uniqueCount="21">
  <si>
    <t>BAŞLAMA</t>
  </si>
  <si>
    <t>AYRILMA</t>
  </si>
  <si>
    <t>GÜN</t>
  </si>
  <si>
    <t>AY</t>
  </si>
  <si>
    <t>YIL</t>
  </si>
  <si>
    <t>MÜDÜRLÜK SÜRESİ</t>
  </si>
  <si>
    <t>HİZMET SÜRESİ</t>
  </si>
  <si>
    <t>HİZMET  SÜRESİ</t>
  </si>
  <si>
    <t>ÖĞRETMENLİK SÜRESİ</t>
  </si>
  <si>
    <t>FARK</t>
  </si>
  <si>
    <t>TOPLAM HİZMET SÜRESİ</t>
  </si>
  <si>
    <t>TOPLAM MÜDÜRLÜK  SÜRESİ</t>
  </si>
  <si>
    <t>TOPLAM HİZMET</t>
  </si>
  <si>
    <t>YÖNETCİLİK TOPLAM HİZMET</t>
  </si>
  <si>
    <t>TOPLAM ÖĞRETMENLİK SÜRESİ</t>
  </si>
  <si>
    <t>TOPLAM MÜD.BAŞ.YRD.SÜRESİ</t>
  </si>
  <si>
    <t>MÜD.BAŞ YRD. SÜRESİ</t>
  </si>
  <si>
    <t xml:space="preserve"> MÜDÜR YETKİLİLİK VEYA MÜD.YARD. SÜRESİ</t>
  </si>
  <si>
    <t>TOPLAM MÜDÜR YETK/ MD.YARD. SÜRESİ</t>
  </si>
  <si>
    <t>YÖNETİCİLİK TOPLAM HİZMET SÜRESİ</t>
  </si>
  <si>
    <t>ERZURUM İL MİLLİ EĞİTİM MÜDÜRLÜĞÜ İNSAN KAYNAKLARI YÖNETİCİ ATAMA BÖLÜMÜ</t>
  </si>
</sst>
</file>

<file path=xl/styles.xml><?xml version="1.0" encoding="utf-8"?>
<styleSheet xmlns="http://schemas.openxmlformats.org/spreadsheetml/2006/main">
  <fonts count="17">
    <font>
      <sz val="10"/>
      <name val="Arial Tur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4"/>
      <color indexed="10"/>
      <name val="Arial"/>
      <family val="2"/>
      <charset val="162"/>
    </font>
    <font>
      <b/>
      <sz val="9"/>
      <name val="Arial"/>
      <family val="2"/>
      <charset val="162"/>
    </font>
    <font>
      <sz val="10"/>
      <color theme="1"/>
      <name val="Arial"/>
      <family val="2"/>
      <charset val="162"/>
    </font>
    <font>
      <sz val="14"/>
      <color rgb="FFFF0000"/>
      <name val="Arial"/>
      <family val="2"/>
      <charset val="162"/>
    </font>
    <font>
      <sz val="14"/>
      <name val="Arial"/>
      <family val="2"/>
      <charset val="162"/>
    </font>
    <font>
      <sz val="14"/>
      <color rgb="FFE12BC7"/>
      <name val="Arial"/>
      <family val="2"/>
      <charset val="162"/>
    </font>
    <font>
      <sz val="9"/>
      <name val="Verdana"/>
      <family val="2"/>
      <charset val="162"/>
    </font>
    <font>
      <sz val="9"/>
      <color rgb="FF000000"/>
      <name val="Verdana"/>
      <family val="2"/>
      <charset val="162"/>
    </font>
    <font>
      <b/>
      <sz val="8"/>
      <color rgb="FF002060"/>
      <name val="Arial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DCF6"/>
        <bgColor indexed="64"/>
      </patternFill>
    </fill>
    <fill>
      <patternFill patternType="solid">
        <fgColor rgb="FFE12BC7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6" fillId="2" borderId="3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6" fillId="2" borderId="6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hidden="1"/>
    </xf>
    <xf numFmtId="0" fontId="6" fillId="5" borderId="9" xfId="1" applyFont="1" applyFill="1" applyBorder="1" applyAlignment="1" applyProtection="1">
      <alignment vertical="center" wrapText="1"/>
      <protection hidden="1"/>
    </xf>
    <xf numFmtId="0" fontId="7" fillId="4" borderId="11" xfId="1" applyFont="1" applyFill="1" applyBorder="1" applyAlignment="1" applyProtection="1">
      <alignment horizontal="center"/>
      <protection hidden="1"/>
    </xf>
    <xf numFmtId="0" fontId="7" fillId="4" borderId="12" xfId="1" applyFont="1" applyFill="1" applyBorder="1" applyAlignment="1" applyProtection="1">
      <alignment horizontal="center"/>
      <protection hidden="1"/>
    </xf>
    <xf numFmtId="0" fontId="7" fillId="4" borderId="13" xfId="1" applyFont="1" applyFill="1" applyBorder="1" applyAlignment="1" applyProtection="1">
      <alignment horizontal="center"/>
      <protection hidden="1"/>
    </xf>
    <xf numFmtId="0" fontId="7" fillId="4" borderId="14" xfId="1" applyFont="1" applyFill="1" applyBorder="1" applyAlignment="1" applyProtection="1">
      <alignment horizontal="center"/>
      <protection hidden="1"/>
    </xf>
    <xf numFmtId="0" fontId="7" fillId="4" borderId="15" xfId="1" applyFont="1" applyFill="1" applyBorder="1" applyAlignment="1" applyProtection="1">
      <alignment horizontal="center"/>
      <protection hidden="1"/>
    </xf>
    <xf numFmtId="0" fontId="7" fillId="4" borderId="16" xfId="1" applyFont="1" applyFill="1" applyBorder="1" applyAlignment="1" applyProtection="1">
      <alignment horizontal="center"/>
      <protection hidden="1"/>
    </xf>
    <xf numFmtId="0" fontId="7" fillId="6" borderId="11" xfId="1" applyFont="1" applyFill="1" applyBorder="1" applyAlignment="1" applyProtection="1">
      <alignment horizontal="center"/>
      <protection hidden="1"/>
    </xf>
    <xf numFmtId="0" fontId="10" fillId="3" borderId="17" xfId="1" applyFont="1" applyFill="1" applyBorder="1" applyAlignment="1" applyProtection="1">
      <alignment horizontal="center"/>
      <protection hidden="1"/>
    </xf>
    <xf numFmtId="0" fontId="10" fillId="3" borderId="18" xfId="1" applyFont="1" applyFill="1" applyBorder="1" applyAlignment="1" applyProtection="1">
      <alignment horizontal="center"/>
      <protection hidden="1"/>
    </xf>
    <xf numFmtId="0" fontId="10" fillId="3" borderId="19" xfId="1" applyFont="1" applyFill="1" applyBorder="1" applyAlignment="1" applyProtection="1">
      <alignment horizontal="center"/>
      <protection hidden="1"/>
    </xf>
    <xf numFmtId="0" fontId="7" fillId="5" borderId="14" xfId="1" applyFont="1" applyFill="1" applyBorder="1" applyAlignment="1" applyProtection="1">
      <alignment horizontal="center"/>
      <protection hidden="1"/>
    </xf>
    <xf numFmtId="0" fontId="7" fillId="5" borderId="15" xfId="1" applyFont="1" applyFill="1" applyBorder="1" applyAlignment="1" applyProtection="1">
      <alignment horizontal="center"/>
      <protection hidden="1"/>
    </xf>
    <xf numFmtId="0" fontId="7" fillId="5" borderId="16" xfId="1" applyFont="1" applyFill="1" applyBorder="1" applyAlignment="1" applyProtection="1">
      <alignment horizontal="center"/>
      <protection hidden="1"/>
    </xf>
    <xf numFmtId="0" fontId="7" fillId="5" borderId="20" xfId="1" applyFont="1" applyFill="1" applyBorder="1" applyAlignment="1" applyProtection="1">
      <alignment horizontal="center"/>
      <protection hidden="1"/>
    </xf>
    <xf numFmtId="0" fontId="7" fillId="5" borderId="19" xfId="1" applyFont="1" applyFill="1" applyBorder="1" applyAlignment="1" applyProtection="1">
      <alignment horizontal="center"/>
      <protection hidden="1"/>
    </xf>
    <xf numFmtId="0" fontId="7" fillId="5" borderId="17" xfId="1" applyFont="1" applyFill="1" applyBorder="1" applyAlignment="1" applyProtection="1">
      <alignment horizontal="center"/>
      <protection hidden="1"/>
    </xf>
    <xf numFmtId="0" fontId="7" fillId="7" borderId="26" xfId="1" applyFont="1" applyFill="1" applyBorder="1" applyAlignment="1" applyProtection="1">
      <alignment horizontal="center"/>
      <protection hidden="1"/>
    </xf>
    <xf numFmtId="0" fontId="7" fillId="7" borderId="35" xfId="1" applyFont="1" applyFill="1" applyBorder="1" applyAlignment="1" applyProtection="1">
      <alignment horizontal="center"/>
      <protection hidden="1"/>
    </xf>
    <xf numFmtId="0" fontId="7" fillId="7" borderId="36" xfId="1" applyFont="1" applyFill="1" applyBorder="1" applyAlignment="1" applyProtection="1">
      <alignment horizontal="center"/>
      <protection hidden="1"/>
    </xf>
    <xf numFmtId="0" fontId="7" fillId="7" borderId="14" xfId="1" applyFont="1" applyFill="1" applyBorder="1" applyAlignment="1" applyProtection="1">
      <alignment horizontal="center"/>
      <protection hidden="1"/>
    </xf>
    <xf numFmtId="0" fontId="7" fillId="7" borderId="15" xfId="1" applyFont="1" applyFill="1" applyBorder="1" applyAlignment="1" applyProtection="1">
      <alignment horizontal="center"/>
      <protection hidden="1"/>
    </xf>
    <xf numFmtId="0" fontId="7" fillId="7" borderId="16" xfId="1" applyFont="1" applyFill="1" applyBorder="1" applyAlignment="1" applyProtection="1">
      <alignment horizontal="center"/>
      <protection hidden="1"/>
    </xf>
    <xf numFmtId="0" fontId="6" fillId="8" borderId="35" xfId="1" applyFont="1" applyFill="1" applyBorder="1" applyAlignment="1" applyProtection="1">
      <alignment horizontal="center"/>
      <protection locked="0"/>
    </xf>
    <xf numFmtId="0" fontId="7" fillId="8" borderId="35" xfId="1" applyFont="1" applyFill="1" applyBorder="1" applyAlignment="1" applyProtection="1">
      <alignment horizontal="center"/>
      <protection locked="0"/>
    </xf>
    <xf numFmtId="0" fontId="7" fillId="8" borderId="26" xfId="1" applyFont="1" applyFill="1" applyBorder="1" applyAlignment="1" applyProtection="1">
      <alignment horizontal="center"/>
      <protection hidden="1"/>
    </xf>
    <xf numFmtId="0" fontId="7" fillId="8" borderId="35" xfId="1" applyFont="1" applyFill="1" applyBorder="1" applyAlignment="1" applyProtection="1">
      <alignment horizontal="center"/>
      <protection hidden="1"/>
    </xf>
    <xf numFmtId="0" fontId="7" fillId="8" borderId="36" xfId="1" applyFont="1" applyFill="1" applyBorder="1" applyAlignment="1" applyProtection="1">
      <alignment horizontal="center"/>
      <protection hidden="1"/>
    </xf>
    <xf numFmtId="0" fontId="6" fillId="8" borderId="6" xfId="1" applyFont="1" applyFill="1" applyBorder="1" applyAlignment="1" applyProtection="1">
      <alignment horizontal="center"/>
      <protection locked="0"/>
    </xf>
    <xf numFmtId="0" fontId="7" fillId="8" borderId="7" xfId="1" applyFont="1" applyFill="1" applyBorder="1" applyAlignment="1" applyProtection="1">
      <alignment horizontal="center"/>
      <protection locked="0"/>
    </xf>
    <xf numFmtId="0" fontId="7" fillId="8" borderId="8" xfId="1" applyFont="1" applyFill="1" applyBorder="1" applyAlignment="1" applyProtection="1">
      <alignment horizontal="center"/>
      <protection locked="0"/>
    </xf>
    <xf numFmtId="0" fontId="7" fillId="8" borderId="14" xfId="1" applyFont="1" applyFill="1" applyBorder="1" applyAlignment="1" applyProtection="1">
      <alignment horizontal="center"/>
      <protection hidden="1"/>
    </xf>
    <xf numFmtId="0" fontId="7" fillId="8" borderId="15" xfId="1" applyFont="1" applyFill="1" applyBorder="1" applyAlignment="1" applyProtection="1">
      <alignment horizontal="center"/>
      <protection hidden="1"/>
    </xf>
    <xf numFmtId="0" fontId="7" fillId="8" borderId="16" xfId="1" applyFont="1" applyFill="1" applyBorder="1" applyAlignment="1" applyProtection="1">
      <alignment horizontal="center"/>
      <protection hidden="1"/>
    </xf>
    <xf numFmtId="0" fontId="7" fillId="9" borderId="11" xfId="1" applyFont="1" applyFill="1" applyBorder="1" applyAlignment="1" applyProtection="1">
      <alignment horizontal="center"/>
      <protection hidden="1"/>
    </xf>
    <xf numFmtId="0" fontId="7" fillId="9" borderId="12" xfId="1" applyFont="1" applyFill="1" applyBorder="1" applyAlignment="1" applyProtection="1">
      <alignment horizontal="center"/>
      <protection hidden="1"/>
    </xf>
    <xf numFmtId="0" fontId="7" fillId="9" borderId="13" xfId="1" applyFont="1" applyFill="1" applyBorder="1" applyAlignment="1" applyProtection="1">
      <alignment horizontal="center"/>
      <protection hidden="1"/>
    </xf>
    <xf numFmtId="0" fontId="6" fillId="9" borderId="3" xfId="1" applyFont="1" applyFill="1" applyBorder="1" applyAlignment="1" applyProtection="1">
      <alignment horizontal="center"/>
      <protection locked="0"/>
    </xf>
    <xf numFmtId="0" fontId="5" fillId="9" borderId="35" xfId="1" applyFont="1" applyFill="1" applyBorder="1" applyAlignment="1" applyProtection="1">
      <alignment horizontal="center"/>
      <protection locked="0"/>
    </xf>
    <xf numFmtId="0" fontId="6" fillId="9" borderId="22" xfId="1" applyFont="1" applyFill="1" applyBorder="1" applyAlignment="1" applyProtection="1">
      <alignment horizontal="center"/>
      <protection locked="0"/>
    </xf>
    <xf numFmtId="0" fontId="5" fillId="9" borderId="12" xfId="1" applyFont="1" applyFill="1" applyBorder="1" applyAlignment="1" applyProtection="1">
      <alignment horizontal="center"/>
      <protection locked="0"/>
    </xf>
    <xf numFmtId="0" fontId="5" fillId="9" borderId="13" xfId="1" applyFont="1" applyFill="1" applyBorder="1" applyAlignment="1" applyProtection="1">
      <alignment horizontal="center"/>
      <protection locked="0"/>
    </xf>
    <xf numFmtId="0" fontId="7" fillId="9" borderId="14" xfId="1" applyFont="1" applyFill="1" applyBorder="1" applyAlignment="1" applyProtection="1">
      <alignment horizontal="center"/>
      <protection hidden="1"/>
    </xf>
    <xf numFmtId="0" fontId="7" fillId="9" borderId="15" xfId="1" applyFont="1" applyFill="1" applyBorder="1" applyAlignment="1" applyProtection="1">
      <alignment horizontal="center"/>
      <protection hidden="1"/>
    </xf>
    <xf numFmtId="0" fontId="7" fillId="9" borderId="16" xfId="1" applyFont="1" applyFill="1" applyBorder="1" applyAlignment="1" applyProtection="1">
      <alignment horizontal="center"/>
      <protection hidden="1"/>
    </xf>
    <xf numFmtId="0" fontId="6" fillId="7" borderId="37" xfId="1" applyFont="1" applyFill="1" applyBorder="1" applyAlignment="1" applyProtection="1">
      <alignment horizontal="center"/>
      <protection locked="0"/>
    </xf>
    <xf numFmtId="0" fontId="5" fillId="7" borderId="35" xfId="1" applyFont="1" applyFill="1" applyBorder="1" applyAlignment="1" applyProtection="1">
      <alignment horizontal="center"/>
      <protection locked="0"/>
    </xf>
    <xf numFmtId="0" fontId="5" fillId="7" borderId="36" xfId="1" applyFont="1" applyFill="1" applyBorder="1" applyAlignment="1" applyProtection="1">
      <alignment horizontal="center"/>
      <protection locked="0"/>
    </xf>
    <xf numFmtId="0" fontId="6" fillId="7" borderId="22" xfId="1" applyFont="1" applyFill="1" applyBorder="1" applyAlignment="1" applyProtection="1">
      <alignment horizontal="center"/>
      <protection locked="0"/>
    </xf>
    <xf numFmtId="0" fontId="5" fillId="7" borderId="12" xfId="1" applyFont="1" applyFill="1" applyBorder="1" applyAlignment="1" applyProtection="1">
      <alignment horizontal="center"/>
      <protection locked="0"/>
    </xf>
    <xf numFmtId="0" fontId="5" fillId="7" borderId="13" xfId="1" applyFont="1" applyFill="1" applyBorder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1" fillId="0" borderId="0" xfId="1" applyFill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1" xfId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0" fontId="1" fillId="0" borderId="0" xfId="1" applyFill="1" applyAlignment="1" applyProtection="1">
      <protection locked="0"/>
    </xf>
    <xf numFmtId="0" fontId="1" fillId="0" borderId="0" xfId="1" applyFill="1" applyAlignment="1" applyProtection="1">
      <alignment wrapText="1"/>
      <protection locked="0"/>
    </xf>
    <xf numFmtId="0" fontId="2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6" fillId="12" borderId="14" xfId="1" applyFont="1" applyFill="1" applyBorder="1" applyAlignment="1" applyProtection="1">
      <alignment horizontal="center"/>
      <protection hidden="1"/>
    </xf>
    <xf numFmtId="0" fontId="6" fillId="12" borderId="15" xfId="1" applyFont="1" applyFill="1" applyBorder="1" applyAlignment="1" applyProtection="1">
      <alignment horizontal="center"/>
      <protection hidden="1"/>
    </xf>
    <xf numFmtId="0" fontId="6" fillId="12" borderId="16" xfId="1" applyFont="1" applyFill="1" applyBorder="1" applyAlignment="1" applyProtection="1">
      <alignment horizontal="center"/>
      <protection hidden="1"/>
    </xf>
    <xf numFmtId="0" fontId="7" fillId="12" borderId="24" xfId="1" applyFont="1" applyFill="1" applyBorder="1" applyAlignment="1" applyProtection="1">
      <alignment horizontal="center"/>
      <protection hidden="1"/>
    </xf>
    <xf numFmtId="0" fontId="7" fillId="12" borderId="33" xfId="1" applyFont="1" applyFill="1" applyBorder="1" applyAlignment="1" applyProtection="1">
      <alignment horizontal="center"/>
      <protection hidden="1"/>
    </xf>
    <xf numFmtId="0" fontId="7" fillId="12" borderId="21" xfId="1" applyFont="1" applyFill="1" applyBorder="1" applyAlignment="1" applyProtection="1">
      <alignment horizontal="center"/>
      <protection hidden="1"/>
    </xf>
    <xf numFmtId="0" fontId="7" fillId="12" borderId="11" xfId="1" applyFont="1" applyFill="1" applyBorder="1" applyAlignment="1" applyProtection="1">
      <alignment horizontal="center"/>
      <protection hidden="1"/>
    </xf>
    <xf numFmtId="0" fontId="7" fillId="12" borderId="12" xfId="1" applyFont="1" applyFill="1" applyBorder="1" applyAlignment="1" applyProtection="1">
      <alignment horizontal="center"/>
      <protection hidden="1"/>
    </xf>
    <xf numFmtId="0" fontId="7" fillId="12" borderId="13" xfId="1" applyFont="1" applyFill="1" applyBorder="1" applyAlignment="1" applyProtection="1">
      <alignment horizontal="center"/>
      <protection hidden="1"/>
    </xf>
    <xf numFmtId="0" fontId="7" fillId="12" borderId="25" xfId="1" applyFont="1" applyFill="1" applyBorder="1" applyAlignment="1" applyProtection="1">
      <alignment horizontal="center"/>
      <protection hidden="1"/>
    </xf>
    <xf numFmtId="0" fontId="7" fillId="12" borderId="34" xfId="1" applyFont="1" applyFill="1" applyBorder="1" applyAlignment="1" applyProtection="1">
      <alignment horizontal="center"/>
      <protection hidden="1"/>
    </xf>
    <xf numFmtId="0" fontId="7" fillId="12" borderId="23" xfId="1" applyFont="1" applyFill="1" applyBorder="1" applyAlignment="1" applyProtection="1">
      <alignment horizontal="center"/>
      <protection hidden="1"/>
    </xf>
    <xf numFmtId="0" fontId="8" fillId="11" borderId="20" xfId="1" applyFont="1" applyFill="1" applyBorder="1" applyAlignment="1" applyProtection="1">
      <alignment horizontal="center"/>
      <protection hidden="1"/>
    </xf>
    <xf numFmtId="0" fontId="8" fillId="11" borderId="19" xfId="1" applyFont="1" applyFill="1" applyBorder="1" applyAlignment="1" applyProtection="1">
      <alignment horizontal="center"/>
      <protection hidden="1"/>
    </xf>
    <xf numFmtId="0" fontId="8" fillId="11" borderId="17" xfId="1" applyFont="1" applyFill="1" applyBorder="1" applyAlignment="1" applyProtection="1">
      <alignment horizontal="center"/>
      <protection hidden="1"/>
    </xf>
    <xf numFmtId="0" fontId="6" fillId="14" borderId="11" xfId="1" applyFont="1" applyFill="1" applyBorder="1" applyAlignment="1" applyProtection="1">
      <alignment horizontal="center"/>
      <protection hidden="1"/>
    </xf>
    <xf numFmtId="0" fontId="6" fillId="14" borderId="12" xfId="1" applyFont="1" applyFill="1" applyBorder="1" applyAlignment="1" applyProtection="1">
      <alignment horizontal="center"/>
      <protection hidden="1"/>
    </xf>
    <xf numFmtId="0" fontId="6" fillId="14" borderId="13" xfId="1" applyFont="1" applyFill="1" applyBorder="1" applyAlignment="1" applyProtection="1">
      <alignment horizontal="center"/>
      <protection hidden="1"/>
    </xf>
    <xf numFmtId="0" fontId="7" fillId="14" borderId="11" xfId="1" applyFont="1" applyFill="1" applyBorder="1" applyAlignment="1" applyProtection="1">
      <alignment horizontal="center"/>
      <protection hidden="1"/>
    </xf>
    <xf numFmtId="0" fontId="7" fillId="14" borderId="12" xfId="1" applyFont="1" applyFill="1" applyBorder="1" applyAlignment="1" applyProtection="1">
      <alignment horizontal="center"/>
      <protection hidden="1"/>
    </xf>
    <xf numFmtId="0" fontId="7" fillId="14" borderId="13" xfId="1" applyFont="1" applyFill="1" applyBorder="1" applyAlignment="1" applyProtection="1">
      <alignment horizontal="center"/>
      <protection hidden="1"/>
    </xf>
    <xf numFmtId="0" fontId="6" fillId="6" borderId="11" xfId="1" applyFont="1" applyFill="1" applyBorder="1" applyAlignment="1" applyProtection="1">
      <alignment horizontal="center"/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6" borderId="13" xfId="1" applyFont="1" applyFill="1" applyBorder="1" applyAlignment="1" applyProtection="1">
      <alignment horizontal="center"/>
      <protection hidden="1"/>
    </xf>
    <xf numFmtId="0" fontId="7" fillId="6" borderId="12" xfId="1" applyFont="1" applyFill="1" applyBorder="1" applyAlignment="1" applyProtection="1">
      <alignment horizontal="center"/>
      <protection hidden="1"/>
    </xf>
    <xf numFmtId="0" fontId="7" fillId="6" borderId="13" xfId="1" applyFont="1" applyFill="1" applyBorder="1" applyAlignment="1" applyProtection="1">
      <alignment horizontal="center"/>
      <protection hidden="1"/>
    </xf>
    <xf numFmtId="0" fontId="8" fillId="0" borderId="19" xfId="1" applyFont="1" applyFill="1" applyBorder="1" applyAlignment="1" applyProtection="1">
      <alignment horizontal="center"/>
      <protection hidden="1"/>
    </xf>
    <xf numFmtId="0" fontId="8" fillId="0" borderId="17" xfId="1" applyFont="1" applyFill="1" applyBorder="1" applyAlignment="1" applyProtection="1">
      <alignment horizontal="center"/>
      <protection hidden="1"/>
    </xf>
    <xf numFmtId="0" fontId="6" fillId="13" borderId="14" xfId="1" applyFont="1" applyFill="1" applyBorder="1" applyAlignment="1" applyProtection="1">
      <alignment horizontal="center"/>
      <protection hidden="1"/>
    </xf>
    <xf numFmtId="0" fontId="6" fillId="13" borderId="15" xfId="1" applyFont="1" applyFill="1" applyBorder="1" applyAlignment="1" applyProtection="1">
      <alignment horizontal="center"/>
      <protection hidden="1"/>
    </xf>
    <xf numFmtId="0" fontId="6" fillId="13" borderId="16" xfId="1" applyFont="1" applyFill="1" applyBorder="1" applyAlignment="1" applyProtection="1">
      <alignment horizontal="center"/>
      <protection hidden="1"/>
    </xf>
    <xf numFmtId="0" fontId="7" fillId="13" borderId="33" xfId="1" applyFont="1" applyFill="1" applyBorder="1" applyAlignment="1" applyProtection="1">
      <alignment horizontal="center"/>
      <protection hidden="1"/>
    </xf>
    <xf numFmtId="0" fontId="7" fillId="13" borderId="21" xfId="1" applyFont="1" applyFill="1" applyBorder="1" applyAlignment="1" applyProtection="1">
      <alignment horizontal="center"/>
      <protection hidden="1"/>
    </xf>
    <xf numFmtId="0" fontId="7" fillId="13" borderId="12" xfId="1" applyFont="1" applyFill="1" applyBorder="1" applyAlignment="1" applyProtection="1">
      <alignment horizontal="center"/>
      <protection hidden="1"/>
    </xf>
    <xf numFmtId="0" fontId="7" fillId="13" borderId="13" xfId="1" applyFont="1" applyFill="1" applyBorder="1" applyAlignment="1" applyProtection="1">
      <alignment horizontal="center"/>
      <protection hidden="1"/>
    </xf>
    <xf numFmtId="0" fontId="7" fillId="13" borderId="34" xfId="1" applyFont="1" applyFill="1" applyBorder="1" applyAlignment="1" applyProtection="1">
      <alignment horizontal="center"/>
      <protection hidden="1"/>
    </xf>
    <xf numFmtId="0" fontId="7" fillId="13" borderId="23" xfId="1" applyFont="1" applyFill="1" applyBorder="1" applyAlignment="1" applyProtection="1">
      <alignment horizontal="center"/>
      <protection hidden="1"/>
    </xf>
    <xf numFmtId="0" fontId="8" fillId="0" borderId="20" xfId="1" applyFont="1" applyFill="1" applyBorder="1" applyAlignment="1" applyProtection="1">
      <alignment horizontal="center"/>
      <protection hidden="1"/>
    </xf>
    <xf numFmtId="0" fontId="6" fillId="6" borderId="28" xfId="1" applyFont="1" applyFill="1" applyBorder="1" applyAlignment="1" applyProtection="1">
      <alignment vertical="center" wrapText="1"/>
      <protection hidden="1"/>
    </xf>
    <xf numFmtId="0" fontId="11" fillId="6" borderId="18" xfId="1" applyFont="1" applyFill="1" applyBorder="1" applyAlignment="1" applyProtection="1">
      <alignment horizontal="center"/>
      <protection hidden="1"/>
    </xf>
    <xf numFmtId="0" fontId="11" fillId="6" borderId="19" xfId="1" applyFont="1" applyFill="1" applyBorder="1" applyAlignment="1" applyProtection="1">
      <alignment horizontal="center"/>
      <protection hidden="1"/>
    </xf>
    <xf numFmtId="0" fontId="11" fillId="6" borderId="17" xfId="1" applyFont="1" applyFill="1" applyBorder="1" applyAlignment="1" applyProtection="1">
      <alignment horizontal="center"/>
      <protection hidden="1"/>
    </xf>
    <xf numFmtId="0" fontId="6" fillId="10" borderId="9" xfId="1" applyFont="1" applyFill="1" applyBorder="1" applyAlignment="1" applyProtection="1">
      <alignment vertical="center" wrapText="1"/>
      <protection hidden="1"/>
    </xf>
    <xf numFmtId="0" fontId="12" fillId="10" borderId="30" xfId="1" applyFont="1" applyFill="1" applyBorder="1" applyAlignment="1" applyProtection="1">
      <alignment horizontal="center"/>
      <protection hidden="1"/>
    </xf>
    <xf numFmtId="0" fontId="12" fillId="10" borderId="31" xfId="1" applyFont="1" applyFill="1" applyBorder="1" applyAlignment="1" applyProtection="1">
      <alignment horizontal="center"/>
      <protection hidden="1"/>
    </xf>
    <xf numFmtId="0" fontId="12" fillId="10" borderId="32" xfId="1" applyFont="1" applyFill="1" applyBorder="1" applyAlignment="1" applyProtection="1">
      <alignment horizontal="center"/>
      <protection hidden="1"/>
    </xf>
    <xf numFmtId="0" fontId="13" fillId="15" borderId="20" xfId="1" applyFont="1" applyFill="1" applyBorder="1" applyAlignment="1" applyProtection="1">
      <alignment horizontal="center"/>
      <protection hidden="1"/>
    </xf>
    <xf numFmtId="0" fontId="13" fillId="15" borderId="19" xfId="1" applyFont="1" applyFill="1" applyBorder="1" applyAlignment="1" applyProtection="1">
      <alignment horizontal="center"/>
      <protection hidden="1"/>
    </xf>
    <xf numFmtId="0" fontId="13" fillId="15" borderId="17" xfId="1" applyFont="1" applyFill="1" applyBorder="1" applyAlignment="1" applyProtection="1">
      <alignment horizontal="center"/>
      <protection hidden="1"/>
    </xf>
    <xf numFmtId="0" fontId="6" fillId="12" borderId="49" xfId="1" applyFont="1" applyFill="1" applyBorder="1" applyAlignment="1" applyProtection="1">
      <alignment horizontal="center"/>
      <protection hidden="1"/>
    </xf>
    <xf numFmtId="0" fontId="6" fillId="12" borderId="6" xfId="1" applyFont="1" applyFill="1" applyBorder="1" applyAlignment="1" applyProtection="1">
      <alignment horizontal="center"/>
      <protection hidden="1"/>
    </xf>
    <xf numFmtId="0" fontId="6" fillId="12" borderId="42" xfId="1" applyFont="1" applyFill="1" applyBorder="1" applyAlignment="1" applyProtection="1">
      <alignment horizontal="center"/>
      <protection hidden="1"/>
    </xf>
    <xf numFmtId="14" fontId="15" fillId="0" borderId="12" xfId="0" applyNumberFormat="1" applyFont="1" applyBorder="1"/>
    <xf numFmtId="14" fontId="14" fillId="16" borderId="12" xfId="0" applyNumberFormat="1" applyFont="1" applyFill="1" applyBorder="1" applyAlignment="1">
      <alignment horizontal="center" vertical="center" wrapText="1"/>
    </xf>
    <xf numFmtId="14" fontId="7" fillId="0" borderId="12" xfId="1" applyNumberFormat="1" applyFont="1" applyFill="1" applyBorder="1" applyAlignment="1" applyProtection="1">
      <alignment horizontal="center"/>
      <protection locked="0"/>
    </xf>
    <xf numFmtId="14" fontId="14" fillId="17" borderId="12" xfId="0" applyNumberFormat="1" applyFont="1" applyFill="1" applyBorder="1" applyAlignment="1">
      <alignment horizontal="center" wrapText="1"/>
    </xf>
    <xf numFmtId="14" fontId="15" fillId="17" borderId="12" xfId="0" applyNumberFormat="1" applyFont="1" applyFill="1" applyBorder="1"/>
    <xf numFmtId="14" fontId="14" fillId="17" borderId="12" xfId="0" applyNumberFormat="1" applyFont="1" applyFill="1" applyBorder="1" applyAlignment="1">
      <alignment horizontal="center" vertical="center" wrapText="1"/>
    </xf>
    <xf numFmtId="14" fontId="7" fillId="17" borderId="12" xfId="1" applyNumberFormat="1" applyFont="1" applyFill="1" applyBorder="1" applyAlignment="1" applyProtection="1">
      <alignment horizontal="center"/>
      <protection locked="0"/>
    </xf>
    <xf numFmtId="0" fontId="6" fillId="14" borderId="49" xfId="1" applyFont="1" applyFill="1" applyBorder="1" applyAlignment="1" applyProtection="1">
      <alignment horizontal="center"/>
      <protection hidden="1"/>
    </xf>
    <xf numFmtId="0" fontId="6" fillId="14" borderId="6" xfId="1" applyFont="1" applyFill="1" applyBorder="1" applyAlignment="1" applyProtection="1">
      <alignment horizontal="center"/>
      <protection hidden="1"/>
    </xf>
    <xf numFmtId="0" fontId="6" fillId="14" borderId="42" xfId="1" applyFont="1" applyFill="1" applyBorder="1" applyAlignment="1" applyProtection="1">
      <alignment horizontal="center"/>
      <protection hidden="1"/>
    </xf>
    <xf numFmtId="0" fontId="6" fillId="6" borderId="49" xfId="1" applyFont="1" applyFill="1" applyBorder="1" applyAlignment="1" applyProtection="1">
      <alignment horizontal="center"/>
      <protection hidden="1"/>
    </xf>
    <xf numFmtId="0" fontId="6" fillId="6" borderId="6" xfId="1" applyFont="1" applyFill="1" applyBorder="1" applyAlignment="1" applyProtection="1">
      <alignment horizontal="center"/>
      <protection hidden="1"/>
    </xf>
    <xf numFmtId="0" fontId="6" fillId="6" borderId="42" xfId="1" applyFont="1" applyFill="1" applyBorder="1" applyAlignment="1" applyProtection="1">
      <alignment horizontal="center"/>
      <protection hidden="1"/>
    </xf>
    <xf numFmtId="0" fontId="6" fillId="13" borderId="49" xfId="1" applyFont="1" applyFill="1" applyBorder="1" applyAlignment="1" applyProtection="1">
      <alignment horizontal="center"/>
      <protection hidden="1"/>
    </xf>
    <xf numFmtId="0" fontId="6" fillId="13" borderId="6" xfId="1" applyFont="1" applyFill="1" applyBorder="1" applyAlignment="1" applyProtection="1">
      <alignment horizontal="center"/>
      <protection hidden="1"/>
    </xf>
    <xf numFmtId="0" fontId="6" fillId="13" borderId="42" xfId="1" applyFont="1" applyFill="1" applyBorder="1" applyAlignment="1" applyProtection="1">
      <alignment horizontal="center"/>
      <protection hidden="1"/>
    </xf>
    <xf numFmtId="0" fontId="7" fillId="13" borderId="24" xfId="1" applyFont="1" applyFill="1" applyBorder="1" applyAlignment="1" applyProtection="1">
      <alignment horizontal="center"/>
      <protection hidden="1"/>
    </xf>
    <xf numFmtId="0" fontId="7" fillId="13" borderId="11" xfId="1" applyFont="1" applyFill="1" applyBorder="1" applyAlignment="1" applyProtection="1">
      <alignment horizontal="center"/>
      <protection hidden="1"/>
    </xf>
    <xf numFmtId="0" fontId="7" fillId="13" borderId="25" xfId="1" applyFont="1" applyFill="1" applyBorder="1" applyAlignment="1" applyProtection="1">
      <alignment horizontal="center"/>
      <protection hidden="1"/>
    </xf>
    <xf numFmtId="14" fontId="14" fillId="16" borderId="12" xfId="0" applyNumberFormat="1" applyFont="1" applyFill="1" applyBorder="1" applyAlignment="1">
      <alignment horizontal="center" wrapText="1"/>
    </xf>
    <xf numFmtId="14" fontId="14" fillId="18" borderId="12" xfId="0" applyNumberFormat="1" applyFont="1" applyFill="1" applyBorder="1" applyAlignment="1">
      <alignment horizontal="center" wrapText="1"/>
    </xf>
    <xf numFmtId="0" fontId="6" fillId="12" borderId="38" xfId="1" applyFont="1" applyFill="1" applyBorder="1" applyAlignment="1" applyProtection="1">
      <alignment horizontal="center" vertical="center" wrapText="1"/>
      <protection hidden="1"/>
    </xf>
    <xf numFmtId="0" fontId="6" fillId="12" borderId="39" xfId="1" applyFont="1" applyFill="1" applyBorder="1" applyAlignment="1" applyProtection="1">
      <alignment horizontal="center" vertical="center" wrapText="1"/>
      <protection hidden="1"/>
    </xf>
    <xf numFmtId="0" fontId="6" fillId="12" borderId="1" xfId="1" applyFont="1" applyFill="1" applyBorder="1" applyAlignment="1" applyProtection="1">
      <alignment horizontal="center" vertical="center" wrapText="1"/>
      <protection hidden="1"/>
    </xf>
    <xf numFmtId="0" fontId="6" fillId="12" borderId="9" xfId="1" applyFont="1" applyFill="1" applyBorder="1" applyAlignment="1" applyProtection="1">
      <alignment horizontal="center" vertical="center" wrapText="1"/>
      <protection hidden="1"/>
    </xf>
    <xf numFmtId="0" fontId="6" fillId="12" borderId="38" xfId="1" applyFont="1" applyFill="1" applyBorder="1" applyAlignment="1" applyProtection="1">
      <alignment horizontal="center"/>
      <protection locked="0"/>
    </xf>
    <xf numFmtId="0" fontId="6" fillId="12" borderId="9" xfId="1" applyFont="1" applyFill="1" applyBorder="1" applyAlignment="1" applyProtection="1">
      <alignment horizontal="center"/>
      <protection locked="0"/>
    </xf>
    <xf numFmtId="0" fontId="6" fillId="12" borderId="29" xfId="1" applyFont="1" applyFill="1" applyBorder="1" applyAlignment="1" applyProtection="1">
      <alignment horizontal="center" vertical="center"/>
      <protection hidden="1"/>
    </xf>
    <xf numFmtId="0" fontId="6" fillId="12" borderId="44" xfId="1" applyFont="1" applyFill="1" applyBorder="1" applyAlignment="1" applyProtection="1">
      <alignment horizontal="center" vertical="center"/>
      <protection hidden="1"/>
    </xf>
    <xf numFmtId="0" fontId="6" fillId="12" borderId="45" xfId="1" applyFont="1" applyFill="1" applyBorder="1" applyAlignment="1" applyProtection="1">
      <alignment horizontal="center" vertical="center"/>
      <protection hidden="1"/>
    </xf>
    <xf numFmtId="0" fontId="6" fillId="12" borderId="46" xfId="1" applyFont="1" applyFill="1" applyBorder="1" applyAlignment="1" applyProtection="1">
      <alignment horizontal="center" vertical="center"/>
      <protection hidden="1"/>
    </xf>
    <xf numFmtId="0" fontId="6" fillId="12" borderId="24" xfId="1" applyFont="1" applyFill="1" applyBorder="1" applyAlignment="1" applyProtection="1">
      <alignment horizontal="center"/>
      <protection hidden="1"/>
    </xf>
    <xf numFmtId="0" fontId="6" fillId="12" borderId="33" xfId="1" applyFont="1" applyFill="1" applyBorder="1" applyAlignment="1" applyProtection="1">
      <alignment horizontal="center"/>
      <protection hidden="1"/>
    </xf>
    <xf numFmtId="0" fontId="6" fillId="12" borderId="21" xfId="1" applyFont="1" applyFill="1" applyBorder="1" applyAlignment="1" applyProtection="1">
      <alignment horizontal="center"/>
      <protection hidden="1"/>
    </xf>
    <xf numFmtId="0" fontId="9" fillId="12" borderId="42" xfId="1" applyFont="1" applyFill="1" applyBorder="1" applyAlignment="1" applyProtection="1">
      <alignment horizontal="right"/>
      <protection hidden="1"/>
    </xf>
    <xf numFmtId="0" fontId="9" fillId="12" borderId="27" xfId="1" applyFont="1" applyFill="1" applyBorder="1" applyAlignment="1" applyProtection="1">
      <alignment horizontal="right"/>
      <protection hidden="1"/>
    </xf>
    <xf numFmtId="0" fontId="9" fillId="12" borderId="43" xfId="1" applyFont="1" applyFill="1" applyBorder="1" applyAlignment="1" applyProtection="1">
      <alignment horizontal="right"/>
      <protection hidden="1"/>
    </xf>
    <xf numFmtId="0" fontId="6" fillId="13" borderId="42" xfId="1" applyFont="1" applyFill="1" applyBorder="1" applyAlignment="1" applyProtection="1">
      <alignment horizontal="right"/>
      <protection hidden="1"/>
    </xf>
    <xf numFmtId="0" fontId="6" fillId="13" borderId="27" xfId="1" applyFont="1" applyFill="1" applyBorder="1" applyAlignment="1" applyProtection="1">
      <alignment horizontal="right"/>
      <protection hidden="1"/>
    </xf>
    <xf numFmtId="0" fontId="6" fillId="13" borderId="43" xfId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left" wrapText="1"/>
      <protection locked="0"/>
    </xf>
    <xf numFmtId="0" fontId="6" fillId="14" borderId="42" xfId="1" applyFont="1" applyFill="1" applyBorder="1" applyAlignment="1" applyProtection="1">
      <alignment horizontal="right" wrapText="1"/>
      <protection hidden="1"/>
    </xf>
    <xf numFmtId="0" fontId="6" fillId="14" borderId="27" xfId="1" applyFont="1" applyFill="1" applyBorder="1" applyAlignment="1" applyProtection="1">
      <alignment horizontal="right" wrapText="1"/>
      <protection hidden="1"/>
    </xf>
    <xf numFmtId="0" fontId="6" fillId="14" borderId="43" xfId="1" applyFont="1" applyFill="1" applyBorder="1" applyAlignment="1" applyProtection="1">
      <alignment horizontal="right" wrapText="1"/>
      <protection hidden="1"/>
    </xf>
    <xf numFmtId="0" fontId="6" fillId="6" borderId="38" xfId="1" applyFont="1" applyFill="1" applyBorder="1" applyAlignment="1" applyProtection="1">
      <alignment horizontal="center" vertical="center" wrapText="1"/>
      <protection hidden="1"/>
    </xf>
    <xf numFmtId="0" fontId="6" fillId="6" borderId="39" xfId="1" applyFont="1" applyFill="1" applyBorder="1" applyAlignment="1" applyProtection="1">
      <alignment horizontal="center" vertical="center" wrapText="1"/>
      <protection hidden="1"/>
    </xf>
    <xf numFmtId="0" fontId="6" fillId="6" borderId="9" xfId="1" applyFont="1" applyFill="1" applyBorder="1" applyAlignment="1" applyProtection="1">
      <alignment horizontal="center" vertical="center" wrapText="1"/>
      <protection hidden="1"/>
    </xf>
    <xf numFmtId="0" fontId="6" fillId="6" borderId="38" xfId="1" applyFont="1" applyFill="1" applyBorder="1" applyAlignment="1" applyProtection="1">
      <alignment horizontal="center"/>
      <protection locked="0"/>
    </xf>
    <xf numFmtId="0" fontId="6" fillId="6" borderId="39" xfId="1" applyFont="1" applyFill="1" applyBorder="1" applyAlignment="1" applyProtection="1">
      <alignment horizontal="center"/>
      <protection locked="0"/>
    </xf>
    <xf numFmtId="0" fontId="6" fillId="6" borderId="29" xfId="1" applyFont="1" applyFill="1" applyBorder="1" applyAlignment="1" applyProtection="1">
      <alignment horizontal="center" vertical="center"/>
      <protection hidden="1"/>
    </xf>
    <xf numFmtId="0" fontId="6" fillId="6" borderId="44" xfId="1" applyFont="1" applyFill="1" applyBorder="1" applyAlignment="1" applyProtection="1">
      <alignment horizontal="center" vertical="center"/>
      <protection hidden="1"/>
    </xf>
    <xf numFmtId="0" fontId="6" fillId="6" borderId="45" xfId="1" applyFont="1" applyFill="1" applyBorder="1" applyAlignment="1" applyProtection="1">
      <alignment horizontal="center" vertical="center"/>
      <protection hidden="1"/>
    </xf>
    <xf numFmtId="0" fontId="6" fillId="6" borderId="46" xfId="1" applyFont="1" applyFill="1" applyBorder="1" applyAlignment="1" applyProtection="1">
      <alignment horizontal="center" vertical="center"/>
      <protection hidden="1"/>
    </xf>
    <xf numFmtId="0" fontId="6" fillId="6" borderId="24" xfId="1" applyFont="1" applyFill="1" applyBorder="1" applyAlignment="1" applyProtection="1">
      <alignment horizontal="center"/>
      <protection hidden="1"/>
    </xf>
    <xf numFmtId="0" fontId="6" fillId="6" borderId="33" xfId="1" applyFont="1" applyFill="1" applyBorder="1" applyAlignment="1" applyProtection="1">
      <alignment horizontal="center"/>
      <protection hidden="1"/>
    </xf>
    <xf numFmtId="0" fontId="6" fillId="6" borderId="21" xfId="1" applyFont="1" applyFill="1" applyBorder="1" applyAlignment="1" applyProtection="1">
      <alignment horizontal="center"/>
      <protection hidden="1"/>
    </xf>
    <xf numFmtId="0" fontId="6" fillId="6" borderId="42" xfId="1" applyFont="1" applyFill="1" applyBorder="1" applyAlignment="1" applyProtection="1">
      <alignment horizontal="right"/>
      <protection hidden="1"/>
    </xf>
    <xf numFmtId="0" fontId="6" fillId="6" borderId="27" xfId="1" applyFont="1" applyFill="1" applyBorder="1" applyAlignment="1" applyProtection="1">
      <alignment horizontal="right"/>
      <protection hidden="1"/>
    </xf>
    <xf numFmtId="0" fontId="6" fillId="6" borderId="43" xfId="1" applyFont="1" applyFill="1" applyBorder="1" applyAlignment="1" applyProtection="1">
      <alignment horizontal="right"/>
      <protection hidden="1"/>
    </xf>
    <xf numFmtId="0" fontId="6" fillId="14" borderId="38" xfId="1" applyFont="1" applyFill="1" applyBorder="1" applyAlignment="1" applyProtection="1">
      <alignment horizontal="center" vertical="center" wrapText="1"/>
      <protection hidden="1"/>
    </xf>
    <xf numFmtId="0" fontId="6" fillId="14" borderId="39" xfId="1" applyFont="1" applyFill="1" applyBorder="1" applyAlignment="1" applyProtection="1">
      <alignment horizontal="center" vertical="center" wrapText="1"/>
      <protection hidden="1"/>
    </xf>
    <xf numFmtId="0" fontId="6" fillId="14" borderId="9" xfId="1" applyFont="1" applyFill="1" applyBorder="1" applyAlignment="1" applyProtection="1">
      <alignment horizontal="center" vertical="center" wrapText="1"/>
      <protection hidden="1"/>
    </xf>
    <xf numFmtId="0" fontId="6" fillId="14" borderId="38" xfId="1" applyFont="1" applyFill="1" applyBorder="1" applyAlignment="1" applyProtection="1">
      <alignment horizontal="center"/>
      <protection locked="0"/>
    </xf>
    <xf numFmtId="0" fontId="6" fillId="14" borderId="39" xfId="1" applyFont="1" applyFill="1" applyBorder="1" applyAlignment="1" applyProtection="1">
      <alignment horizontal="center"/>
      <protection locked="0"/>
    </xf>
    <xf numFmtId="0" fontId="6" fillId="14" borderId="29" xfId="1" applyFont="1" applyFill="1" applyBorder="1" applyAlignment="1" applyProtection="1">
      <alignment horizontal="center" vertical="center"/>
      <protection hidden="1"/>
    </xf>
    <xf numFmtId="0" fontId="6" fillId="14" borderId="44" xfId="1" applyFont="1" applyFill="1" applyBorder="1" applyAlignment="1" applyProtection="1">
      <alignment horizontal="center" vertical="center"/>
      <protection hidden="1"/>
    </xf>
    <xf numFmtId="0" fontId="6" fillId="14" borderId="24" xfId="1" applyFont="1" applyFill="1" applyBorder="1" applyAlignment="1" applyProtection="1">
      <alignment horizontal="center"/>
      <protection hidden="1"/>
    </xf>
    <xf numFmtId="0" fontId="6" fillId="14" borderId="33" xfId="1" applyFont="1" applyFill="1" applyBorder="1" applyAlignment="1" applyProtection="1">
      <alignment horizontal="center"/>
      <protection hidden="1"/>
    </xf>
    <xf numFmtId="0" fontId="6" fillId="14" borderId="21" xfId="1" applyFont="1" applyFill="1" applyBorder="1" applyAlignment="1" applyProtection="1">
      <alignment horizontal="center"/>
      <protection hidden="1"/>
    </xf>
    <xf numFmtId="0" fontId="6" fillId="13" borderId="38" xfId="1" applyFont="1" applyFill="1" applyBorder="1" applyAlignment="1" applyProtection="1">
      <alignment horizontal="center" vertical="center" wrapText="1"/>
      <protection hidden="1"/>
    </xf>
    <xf numFmtId="0" fontId="6" fillId="13" borderId="39" xfId="1" applyFont="1" applyFill="1" applyBorder="1" applyAlignment="1" applyProtection="1">
      <alignment horizontal="center" vertical="center" wrapText="1"/>
      <protection hidden="1"/>
    </xf>
    <xf numFmtId="0" fontId="6" fillId="13" borderId="9" xfId="1" applyFont="1" applyFill="1" applyBorder="1" applyAlignment="1" applyProtection="1">
      <alignment horizontal="center" vertical="center" wrapText="1"/>
      <protection hidden="1"/>
    </xf>
    <xf numFmtId="0" fontId="6" fillId="13" borderId="38" xfId="1" applyFont="1" applyFill="1" applyBorder="1" applyAlignment="1" applyProtection="1">
      <alignment horizontal="center"/>
      <protection locked="0"/>
    </xf>
    <xf numFmtId="0" fontId="6" fillId="13" borderId="9" xfId="1" applyFont="1" applyFill="1" applyBorder="1" applyAlignment="1" applyProtection="1">
      <alignment horizontal="center"/>
      <protection locked="0"/>
    </xf>
    <xf numFmtId="0" fontId="6" fillId="13" borderId="29" xfId="1" applyFont="1" applyFill="1" applyBorder="1" applyAlignment="1" applyProtection="1">
      <alignment horizontal="center" vertical="center"/>
      <protection hidden="1"/>
    </xf>
    <xf numFmtId="0" fontId="6" fillId="13" borderId="44" xfId="1" applyFont="1" applyFill="1" applyBorder="1" applyAlignment="1" applyProtection="1">
      <alignment horizontal="center" vertical="center"/>
      <protection hidden="1"/>
    </xf>
    <xf numFmtId="0" fontId="6" fillId="13" borderId="45" xfId="1" applyFont="1" applyFill="1" applyBorder="1" applyAlignment="1" applyProtection="1">
      <alignment horizontal="center" vertical="center"/>
      <protection hidden="1"/>
    </xf>
    <xf numFmtId="0" fontId="6" fillId="13" borderId="46" xfId="1" applyFont="1" applyFill="1" applyBorder="1" applyAlignment="1" applyProtection="1">
      <alignment horizontal="center" vertical="center"/>
      <protection hidden="1"/>
    </xf>
    <xf numFmtId="0" fontId="6" fillId="13" borderId="24" xfId="1" applyFont="1" applyFill="1" applyBorder="1" applyAlignment="1" applyProtection="1">
      <alignment horizontal="center"/>
      <protection hidden="1"/>
    </xf>
    <xf numFmtId="0" fontId="6" fillId="13" borderId="33" xfId="1" applyFont="1" applyFill="1" applyBorder="1" applyAlignment="1" applyProtection="1">
      <alignment horizontal="center"/>
      <protection hidden="1"/>
    </xf>
    <xf numFmtId="0" fontId="6" fillId="13" borderId="21" xfId="1" applyFont="1" applyFill="1" applyBorder="1" applyAlignment="1" applyProtection="1">
      <alignment horizontal="center"/>
      <protection hidden="1"/>
    </xf>
    <xf numFmtId="0" fontId="6" fillId="3" borderId="40" xfId="1" applyFont="1" applyFill="1" applyBorder="1" applyAlignment="1" applyProtection="1">
      <alignment horizontal="center"/>
      <protection hidden="1"/>
    </xf>
    <xf numFmtId="0" fontId="6" fillId="3" borderId="41" xfId="1" applyFont="1" applyFill="1" applyBorder="1" applyAlignment="1" applyProtection="1">
      <alignment horizontal="center"/>
      <protection hidden="1"/>
    </xf>
    <xf numFmtId="0" fontId="6" fillId="3" borderId="10" xfId="1" applyFont="1" applyFill="1" applyBorder="1" applyAlignment="1" applyProtection="1">
      <alignment horizontal="center"/>
      <protection hidden="1"/>
    </xf>
    <xf numFmtId="0" fontId="6" fillId="6" borderId="40" xfId="1" applyFont="1" applyFill="1" applyBorder="1" applyAlignment="1" applyProtection="1">
      <alignment horizontal="center"/>
      <protection hidden="1"/>
    </xf>
    <xf numFmtId="0" fontId="6" fillId="6" borderId="41" xfId="1" applyFont="1" applyFill="1" applyBorder="1" applyAlignment="1" applyProtection="1">
      <alignment horizontal="center"/>
      <protection hidden="1"/>
    </xf>
    <xf numFmtId="0" fontId="6" fillId="6" borderId="10" xfId="1" applyFont="1" applyFill="1" applyBorder="1" applyAlignment="1" applyProtection="1">
      <alignment horizontal="center"/>
      <protection hidden="1"/>
    </xf>
    <xf numFmtId="0" fontId="6" fillId="5" borderId="40" xfId="1" applyFont="1" applyFill="1" applyBorder="1" applyAlignment="1" applyProtection="1">
      <alignment horizontal="center"/>
      <protection hidden="1"/>
    </xf>
    <xf numFmtId="0" fontId="6" fillId="5" borderId="41" xfId="1" applyFont="1" applyFill="1" applyBorder="1" applyAlignment="1" applyProtection="1">
      <alignment horizontal="center"/>
      <protection hidden="1"/>
    </xf>
    <xf numFmtId="0" fontId="6" fillId="5" borderId="10" xfId="1" applyFont="1" applyFill="1" applyBorder="1" applyAlignment="1" applyProtection="1">
      <alignment horizontal="center"/>
      <protection hidden="1"/>
    </xf>
    <xf numFmtId="0" fontId="6" fillId="10" borderId="47" xfId="1" applyFont="1" applyFill="1" applyBorder="1" applyAlignment="1" applyProtection="1">
      <alignment horizontal="center" wrapText="1"/>
      <protection hidden="1"/>
    </xf>
    <xf numFmtId="0" fontId="6" fillId="10" borderId="48" xfId="1" applyFont="1" applyFill="1" applyBorder="1" applyAlignment="1" applyProtection="1">
      <alignment horizontal="center" wrapText="1"/>
      <protection hidden="1"/>
    </xf>
    <xf numFmtId="0" fontId="6" fillId="10" borderId="2" xfId="1" applyFont="1" applyFill="1" applyBorder="1" applyAlignment="1" applyProtection="1">
      <alignment horizontal="center" wrapText="1"/>
      <protection hidden="1"/>
    </xf>
    <xf numFmtId="0" fontId="16" fillId="13" borderId="40" xfId="1" applyFont="1" applyFill="1" applyBorder="1" applyAlignment="1" applyProtection="1">
      <alignment horizontal="center" vertical="center"/>
    </xf>
    <xf numFmtId="0" fontId="16" fillId="13" borderId="41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Kopya (4) Ö1" xfId="1"/>
  </cellStyles>
  <dxfs count="0"/>
  <tableStyles count="0" defaultTableStyle="TableStyleMedium9" defaultPivotStyle="PivotStyleLight16"/>
  <colors>
    <mruColors>
      <color rgb="FFDB1FC0"/>
      <color rgb="FF15C2FF"/>
      <color rgb="FFE12BC7"/>
      <color rgb="FF66FF66"/>
      <color rgb="FFFAD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97"/>
  <sheetViews>
    <sheetView showGridLines="0" tabSelected="1" workbookViewId="0">
      <selection activeCell="V29" sqref="V29"/>
    </sheetView>
  </sheetViews>
  <sheetFormatPr defaultColWidth="8" defaultRowHeight="12.75"/>
  <cols>
    <col min="1" max="1" width="8.5703125" style="59" customWidth="1"/>
    <col min="2" max="2" width="14.28515625" style="72" customWidth="1"/>
    <col min="3" max="3" width="5.28515625" style="70" customWidth="1"/>
    <col min="4" max="4" width="12.7109375" style="60" customWidth="1"/>
    <col min="5" max="5" width="14.7109375" style="60" customWidth="1"/>
    <col min="6" max="6" width="6" style="72" customWidth="1"/>
    <col min="7" max="7" width="6.28515625" style="72" customWidth="1"/>
    <col min="8" max="8" width="6.85546875" style="72" customWidth="1"/>
    <col min="9" max="11" width="8" style="59" customWidth="1"/>
    <col min="12" max="21" width="8" style="59" hidden="1" customWidth="1"/>
    <col min="22" max="22" width="8" style="59" customWidth="1"/>
    <col min="23" max="16384" width="8" style="59"/>
  </cols>
  <sheetData>
    <row r="1" spans="2:47" ht="21.75" customHeight="1" thickBot="1">
      <c r="B1" s="218" t="s">
        <v>20</v>
      </c>
      <c r="C1" s="219"/>
      <c r="D1" s="219"/>
      <c r="E1" s="219"/>
      <c r="F1" s="219"/>
      <c r="G1" s="219"/>
      <c r="H1" s="219"/>
    </row>
    <row r="2" spans="2:47" ht="13.5" customHeight="1">
      <c r="B2" s="146" t="s">
        <v>8</v>
      </c>
      <c r="C2" s="150"/>
      <c r="D2" s="152" t="s">
        <v>0</v>
      </c>
      <c r="E2" s="154" t="s">
        <v>1</v>
      </c>
      <c r="F2" s="156" t="s">
        <v>6</v>
      </c>
      <c r="G2" s="157"/>
      <c r="H2" s="158"/>
    </row>
    <row r="3" spans="2:47" ht="14.25" customHeight="1" thickBot="1">
      <c r="B3" s="147"/>
      <c r="C3" s="151"/>
      <c r="D3" s="153"/>
      <c r="E3" s="155"/>
      <c r="F3" s="73" t="s">
        <v>2</v>
      </c>
      <c r="G3" s="74" t="s">
        <v>3</v>
      </c>
      <c r="H3" s="75" t="s">
        <v>4</v>
      </c>
      <c r="P3" s="60" t="s">
        <v>2</v>
      </c>
      <c r="Q3" s="60" t="s">
        <v>2</v>
      </c>
      <c r="R3" s="60" t="s">
        <v>9</v>
      </c>
    </row>
    <row r="4" spans="2:47" ht="12.75" customHeight="1">
      <c r="B4" s="148"/>
      <c r="C4" s="122">
        <v>1</v>
      </c>
      <c r="D4" s="144"/>
      <c r="E4" s="145"/>
      <c r="F4" s="76">
        <f>IF(R4&lt;0,R4+30,R4)</f>
        <v>0</v>
      </c>
      <c r="G4" s="77">
        <f>DATEDIF(D4,E4,"ym")</f>
        <v>0</v>
      </c>
      <c r="H4" s="78">
        <f t="shared" ref="H4:H9" si="0">DATEDIF(D4,E4,"y")</f>
        <v>0</v>
      </c>
      <c r="P4" s="60">
        <f t="shared" ref="P4:Q9" si="1">DAY(D4)</f>
        <v>0</v>
      </c>
      <c r="Q4" s="60">
        <f t="shared" si="1"/>
        <v>0</v>
      </c>
      <c r="R4" s="60">
        <f t="shared" ref="R4:R9" si="2">Q4-P4</f>
        <v>0</v>
      </c>
    </row>
    <row r="5" spans="2:47">
      <c r="B5" s="148"/>
      <c r="C5" s="123">
        <v>2</v>
      </c>
      <c r="D5" s="144"/>
      <c r="E5" s="125"/>
      <c r="F5" s="79">
        <f t="shared" ref="F5:F9" si="3">IF(R5&lt;0,R5+30,R5)</f>
        <v>0</v>
      </c>
      <c r="G5" s="80">
        <f t="shared" ref="G5:G9" si="4">DATEDIF(D5,E5,"ym")</f>
        <v>0</v>
      </c>
      <c r="H5" s="81">
        <f t="shared" si="0"/>
        <v>0</v>
      </c>
      <c r="P5" s="60">
        <f t="shared" si="1"/>
        <v>0</v>
      </c>
      <c r="Q5" s="60">
        <f t="shared" si="1"/>
        <v>0</v>
      </c>
      <c r="R5" s="60">
        <f t="shared" si="2"/>
        <v>0</v>
      </c>
    </row>
    <row r="6" spans="2:47">
      <c r="B6" s="148"/>
      <c r="C6" s="123">
        <v>3</v>
      </c>
      <c r="D6" s="144"/>
      <c r="E6" s="129"/>
      <c r="F6" s="79">
        <f t="shared" si="3"/>
        <v>0</v>
      </c>
      <c r="G6" s="80">
        <f t="shared" si="4"/>
        <v>0</v>
      </c>
      <c r="H6" s="81">
        <f t="shared" si="0"/>
        <v>0</v>
      </c>
      <c r="I6" s="61"/>
      <c r="J6" s="62"/>
      <c r="K6" s="62"/>
      <c r="L6" s="62"/>
      <c r="M6" s="62"/>
      <c r="N6" s="63"/>
      <c r="O6" s="63"/>
      <c r="P6" s="64">
        <f t="shared" si="1"/>
        <v>0</v>
      </c>
      <c r="Q6" s="64">
        <f t="shared" si="1"/>
        <v>0</v>
      </c>
      <c r="R6" s="60">
        <f t="shared" si="2"/>
        <v>0</v>
      </c>
    </row>
    <row r="7" spans="2:47">
      <c r="B7" s="148"/>
      <c r="C7" s="123">
        <v>4</v>
      </c>
      <c r="D7" s="128"/>
      <c r="E7" s="128"/>
      <c r="F7" s="79">
        <f t="shared" si="3"/>
        <v>0</v>
      </c>
      <c r="G7" s="80">
        <f t="shared" si="4"/>
        <v>0</v>
      </c>
      <c r="H7" s="81">
        <f t="shared" si="0"/>
        <v>0</v>
      </c>
      <c r="I7" s="61"/>
      <c r="J7" s="62"/>
      <c r="K7" s="62"/>
      <c r="L7" s="62"/>
      <c r="M7" s="62"/>
      <c r="N7" s="63"/>
      <c r="O7" s="63"/>
      <c r="P7" s="64">
        <f t="shared" si="1"/>
        <v>0</v>
      </c>
      <c r="Q7" s="64">
        <f t="shared" si="1"/>
        <v>0</v>
      </c>
      <c r="R7" s="60">
        <f t="shared" si="2"/>
        <v>0</v>
      </c>
    </row>
    <row r="8" spans="2:47">
      <c r="B8" s="148"/>
      <c r="C8" s="123">
        <v>5</v>
      </c>
      <c r="D8" s="129"/>
      <c r="E8" s="130"/>
      <c r="F8" s="79">
        <f t="shared" si="3"/>
        <v>0</v>
      </c>
      <c r="G8" s="80">
        <f t="shared" si="4"/>
        <v>0</v>
      </c>
      <c r="H8" s="81">
        <f t="shared" si="0"/>
        <v>0</v>
      </c>
      <c r="I8" s="65"/>
      <c r="J8" s="66"/>
      <c r="K8" s="66"/>
      <c r="L8" s="66"/>
      <c r="M8" s="66"/>
      <c r="N8" s="67"/>
      <c r="O8" s="67"/>
      <c r="P8" s="60">
        <f t="shared" si="1"/>
        <v>0</v>
      </c>
      <c r="Q8" s="60">
        <f t="shared" si="1"/>
        <v>0</v>
      </c>
      <c r="R8" s="60">
        <f t="shared" si="2"/>
        <v>0</v>
      </c>
    </row>
    <row r="9" spans="2:47">
      <c r="B9" s="148"/>
      <c r="C9" s="123">
        <v>6</v>
      </c>
      <c r="D9" s="130"/>
      <c r="E9" s="131"/>
      <c r="F9" s="79">
        <f t="shared" si="3"/>
        <v>0</v>
      </c>
      <c r="G9" s="80">
        <f t="shared" si="4"/>
        <v>0</v>
      </c>
      <c r="H9" s="81">
        <f t="shared" si="0"/>
        <v>0</v>
      </c>
      <c r="I9" s="66"/>
      <c r="J9" s="66"/>
      <c r="K9" s="66"/>
      <c r="L9" s="66"/>
      <c r="M9" s="66"/>
      <c r="N9" s="67"/>
      <c r="O9" s="67"/>
      <c r="P9" s="60">
        <f t="shared" si="1"/>
        <v>0</v>
      </c>
      <c r="Q9" s="60">
        <f t="shared" si="1"/>
        <v>0</v>
      </c>
      <c r="R9" s="60">
        <f t="shared" si="2"/>
        <v>0</v>
      </c>
    </row>
    <row r="10" spans="2:47" ht="13.5" thickBot="1">
      <c r="B10" s="148"/>
      <c r="C10" s="124">
        <v>7</v>
      </c>
      <c r="D10" s="131"/>
      <c r="E10" s="131"/>
      <c r="F10" s="82">
        <f>IF(R10&lt;0,R10+30,R10)</f>
        <v>0</v>
      </c>
      <c r="G10" s="83">
        <f>DATEDIF(D10,E10,"ym")</f>
        <v>0</v>
      </c>
      <c r="H10" s="84">
        <f>DATEDIF(D10,E10,"y")</f>
        <v>0</v>
      </c>
      <c r="I10" s="66"/>
      <c r="J10" s="66"/>
      <c r="K10" s="66"/>
      <c r="L10" s="66"/>
      <c r="M10" s="66"/>
      <c r="N10" s="67"/>
      <c r="O10" s="67"/>
      <c r="P10" s="60">
        <f>DAY(D10)</f>
        <v>0</v>
      </c>
      <c r="Q10" s="60">
        <f>DAY(E10)</f>
        <v>0</v>
      </c>
      <c r="R10" s="60">
        <f>Q10-P10</f>
        <v>0</v>
      </c>
    </row>
    <row r="11" spans="2:47" ht="12.75" hidden="1" customHeight="1">
      <c r="B11" s="148"/>
      <c r="C11" s="31"/>
      <c r="D11" s="32"/>
      <c r="E11" s="32"/>
      <c r="F11" s="33">
        <f>SUM(F4:F10)</f>
        <v>0</v>
      </c>
      <c r="G11" s="34">
        <f>SUM(G4:G10)</f>
        <v>0</v>
      </c>
      <c r="H11" s="35">
        <f>SUM(H4:H10)</f>
        <v>0</v>
      </c>
      <c r="P11" s="60"/>
      <c r="Q11" s="60"/>
      <c r="R11" s="60"/>
    </row>
    <row r="12" spans="2:47" ht="12.75" hidden="1" customHeight="1" thickBot="1">
      <c r="B12" s="147"/>
      <c r="C12" s="36"/>
      <c r="D12" s="37"/>
      <c r="E12" s="38"/>
      <c r="F12" s="39">
        <f>IF(F11&gt;=210,F11-210,IF(F11&gt;=180,F11-180,IF(F11&gt;=150,F11-150,IF(F11&gt;=120,F11-120,IF(F11&gt;=90,F11-90,IF(F11&gt;=60,F11-60,IF(F11&gt;=30,F11-30,F11)))))))</f>
        <v>0</v>
      </c>
      <c r="G12" s="40">
        <f>IF(F11&gt;=210,G11+7,IF(F11&gt;=180,G11+6,IF(F11&gt;=150,G11+5,IF(F11&gt;=120,G11+4,IF(F11&gt;=90,G11+3,IF(F11&gt;=60,G11+2,IF(F11&gt;=30,G11+1,G11)))))))</f>
        <v>0</v>
      </c>
      <c r="H12" s="41">
        <f>IF(G12&gt;=84,H11+7,IF(G12&gt;=72,H11+6,IF(G12&gt;=60,H11+5,IF(G12&gt;=48,H11+4,IF(G12&gt;=36,H11+3,IF(G12&gt;=24,H11+2,IF(G12&gt;=12,H11+1,H11)))))))</f>
        <v>0</v>
      </c>
      <c r="P12" s="60"/>
      <c r="Q12" s="60"/>
      <c r="R12" s="60"/>
    </row>
    <row r="13" spans="2:47" ht="18.75" thickBot="1">
      <c r="B13" s="149"/>
      <c r="C13" s="159" t="s">
        <v>14</v>
      </c>
      <c r="D13" s="160"/>
      <c r="E13" s="161"/>
      <c r="F13" s="85">
        <f>F12</f>
        <v>0</v>
      </c>
      <c r="G13" s="86">
        <f>IF(G12&gt;=84,G12-84,IF(G12&gt;=72,G12-72,IF(G12&gt;=60,G12-60,IF(G12&gt;=48,G12-48,IF(G12&gt;=36,G12-36,IF(G12&gt;=24,G12-24,IF(G12&gt;=12,G12-12,G12)))))))</f>
        <v>0</v>
      </c>
      <c r="H13" s="87">
        <f>H12</f>
        <v>0</v>
      </c>
      <c r="P13" s="60"/>
      <c r="Q13" s="60"/>
      <c r="R13" s="60"/>
    </row>
    <row r="14" spans="2:47" ht="12.75" customHeight="1">
      <c r="B14" s="184" t="s">
        <v>17</v>
      </c>
      <c r="C14" s="187"/>
      <c r="D14" s="189" t="s">
        <v>0</v>
      </c>
      <c r="E14" s="189" t="s">
        <v>1</v>
      </c>
      <c r="F14" s="191" t="s">
        <v>7</v>
      </c>
      <c r="G14" s="192"/>
      <c r="H14" s="193"/>
      <c r="P14" s="60"/>
      <c r="Q14" s="60"/>
      <c r="R14" s="60"/>
    </row>
    <row r="15" spans="2:47" ht="13.5" thickBot="1">
      <c r="B15" s="185"/>
      <c r="C15" s="188"/>
      <c r="D15" s="190"/>
      <c r="E15" s="190"/>
      <c r="F15" s="88" t="s">
        <v>2</v>
      </c>
      <c r="G15" s="89" t="s">
        <v>3</v>
      </c>
      <c r="H15" s="90" t="s">
        <v>4</v>
      </c>
      <c r="P15" s="60"/>
      <c r="Q15" s="60"/>
      <c r="R15" s="60"/>
    </row>
    <row r="16" spans="2:47" ht="12.75" customHeight="1">
      <c r="B16" s="185"/>
      <c r="C16" s="132">
        <v>1</v>
      </c>
      <c r="D16" s="144"/>
      <c r="E16" s="144"/>
      <c r="F16" s="91">
        <f>IF(R16&lt;0,R16+30,R16)</f>
        <v>0</v>
      </c>
      <c r="G16" s="92">
        <f>DATEDIF(D16,E16,"ym")</f>
        <v>0</v>
      </c>
      <c r="H16" s="93">
        <f>DATEDIF(D16,E16,"y")</f>
        <v>0</v>
      </c>
      <c r="P16" s="60">
        <f>DAY(D16)</f>
        <v>0</v>
      </c>
      <c r="Q16" s="60">
        <f t="shared" ref="Q16:Q38" si="5">DAY(E16)</f>
        <v>0</v>
      </c>
      <c r="R16" s="60">
        <f t="shared" ref="R16:R38" si="6">Q16-P16</f>
        <v>0</v>
      </c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68"/>
      <c r="AS16" s="68"/>
      <c r="AT16" s="68"/>
      <c r="AU16" s="68"/>
    </row>
    <row r="17" spans="2:47">
      <c r="B17" s="185"/>
      <c r="C17" s="133">
        <v>2</v>
      </c>
      <c r="D17" s="128"/>
      <c r="E17" s="129"/>
      <c r="F17" s="91">
        <f>IF(R17&lt;0,R17+30,R17)</f>
        <v>0</v>
      </c>
      <c r="G17" s="92">
        <f>DATEDIF(D17,E17,"ym")</f>
        <v>0</v>
      </c>
      <c r="H17" s="93">
        <f>DATEDIF(D17,E17,"y")</f>
        <v>0</v>
      </c>
      <c r="P17" s="60">
        <f>DAY(D17)</f>
        <v>0</v>
      </c>
      <c r="Q17" s="60">
        <f t="shared" si="5"/>
        <v>0</v>
      </c>
      <c r="R17" s="60">
        <f t="shared" si="6"/>
        <v>0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68"/>
      <c r="AS17" s="68"/>
      <c r="AT17" s="68"/>
      <c r="AU17" s="68"/>
    </row>
    <row r="18" spans="2:47">
      <c r="B18" s="185"/>
      <c r="C18" s="133">
        <v>3</v>
      </c>
      <c r="D18" s="129"/>
      <c r="E18" s="131"/>
      <c r="F18" s="91">
        <f>IF(R18&lt;0,R18+30,R18)</f>
        <v>0</v>
      </c>
      <c r="G18" s="92">
        <f>DATEDIF(D18,E18,"ym")</f>
        <v>0</v>
      </c>
      <c r="H18" s="93">
        <f>DATEDIF(D18,E18,"y")</f>
        <v>0</v>
      </c>
      <c r="P18" s="60">
        <f>DAY(D18)</f>
        <v>0</v>
      </c>
      <c r="Q18" s="60">
        <f t="shared" si="5"/>
        <v>0</v>
      </c>
      <c r="R18" s="60">
        <f t="shared" si="6"/>
        <v>0</v>
      </c>
    </row>
    <row r="19" spans="2:47">
      <c r="B19" s="185"/>
      <c r="C19" s="133">
        <v>4</v>
      </c>
      <c r="D19" s="131"/>
      <c r="E19" s="131"/>
      <c r="F19" s="91">
        <f>IF(R19&lt;0,R19+30,R19)</f>
        <v>0</v>
      </c>
      <c r="G19" s="92">
        <f>DATEDIF(D19,E19,"ym")</f>
        <v>0</v>
      </c>
      <c r="H19" s="93">
        <f>DATEDIF(D19,E19,"y")</f>
        <v>0</v>
      </c>
      <c r="P19" s="60">
        <f>DAY(D19)</f>
        <v>0</v>
      </c>
      <c r="Q19" s="60">
        <f t="shared" si="5"/>
        <v>0</v>
      </c>
      <c r="R19" s="60">
        <f t="shared" si="6"/>
        <v>0</v>
      </c>
    </row>
    <row r="20" spans="2:47" ht="13.5" thickBot="1">
      <c r="B20" s="185"/>
      <c r="C20" s="134">
        <v>5</v>
      </c>
      <c r="D20" s="131"/>
      <c r="E20" s="131"/>
      <c r="F20" s="91">
        <f>IF(R20&lt;0,R20+30,R20)</f>
        <v>0</v>
      </c>
      <c r="G20" s="92">
        <f>DATEDIF(D20,E20,"ym")</f>
        <v>0</v>
      </c>
      <c r="H20" s="93">
        <f>DATEDIF(D20,E20,"y")</f>
        <v>0</v>
      </c>
      <c r="P20" s="60">
        <f>DAY(D20)</f>
        <v>0</v>
      </c>
      <c r="Q20" s="60">
        <f>DAY(E20)</f>
        <v>0</v>
      </c>
      <c r="R20" s="60">
        <f>Q20-P20</f>
        <v>0</v>
      </c>
    </row>
    <row r="21" spans="2:47" ht="12.75" hidden="1" customHeight="1">
      <c r="B21" s="185"/>
      <c r="C21" s="45"/>
      <c r="D21" s="46"/>
      <c r="E21" s="46"/>
      <c r="F21" s="42">
        <f>SUM(F16:F20)</f>
        <v>0</v>
      </c>
      <c r="G21" s="43">
        <f>SUM(G16:G20)</f>
        <v>0</v>
      </c>
      <c r="H21" s="44">
        <f>SUM(H16:H20)</f>
        <v>0</v>
      </c>
      <c r="P21" s="60"/>
      <c r="Q21" s="60"/>
      <c r="R21" s="60"/>
    </row>
    <row r="22" spans="2:47" ht="12.75" hidden="1" customHeight="1" thickBot="1">
      <c r="B22" s="185"/>
      <c r="C22" s="47"/>
      <c r="D22" s="48"/>
      <c r="E22" s="49"/>
      <c r="F22" s="50">
        <f>IF(F21&gt;=150,F21-150,IF(F21&gt;=120,F21-120,IF(F21&gt;=90,F21-90,IF(F21&gt;=60,F21-60,IF(F21&gt;=30,F21-30,F21)))))</f>
        <v>0</v>
      </c>
      <c r="G22" s="51">
        <f>IF(F21&gt;=150,G21+5,IF(F21&gt;=120,G21+4,IF(F21&gt;=90,G21+3,IF(F21&gt;=60,G21+2,IF(F21&gt;=30,G21+1,G21)))))</f>
        <v>0</v>
      </c>
      <c r="H22" s="52">
        <f>IF(G22&gt;=60,H21+5,IF(G22&gt;=48,H21+4,IF(G22&gt;=36,H21+3,IF(G22&gt;=24,H21+2,IF(G22&gt;=12,H21+1,H21)))))</f>
        <v>0</v>
      </c>
      <c r="P22" s="60"/>
      <c r="Q22" s="60"/>
      <c r="R22" s="60"/>
    </row>
    <row r="23" spans="2:47" ht="29.25" customHeight="1" thickBot="1">
      <c r="B23" s="186"/>
      <c r="C23" s="166" t="s">
        <v>18</v>
      </c>
      <c r="D23" s="167"/>
      <c r="E23" s="168"/>
      <c r="F23" s="110">
        <f>F22</f>
        <v>0</v>
      </c>
      <c r="G23" s="99">
        <f>IF(G22&gt;=60,G22-60,IF(G22&gt;=48,G22-48,IF(G22&gt;=36,G22-36,IF(G22&gt;=24,G22-24,IF(G22&gt;=12,G22-12,G22)))))</f>
        <v>0</v>
      </c>
      <c r="H23" s="100">
        <f>H22</f>
        <v>0</v>
      </c>
      <c r="P23" s="60"/>
      <c r="Q23" s="60"/>
      <c r="R23" s="60"/>
    </row>
    <row r="24" spans="2:47" ht="12.75" customHeight="1">
      <c r="B24" s="169" t="s">
        <v>16</v>
      </c>
      <c r="C24" s="172"/>
      <c r="D24" s="174" t="s">
        <v>0</v>
      </c>
      <c r="E24" s="176" t="s">
        <v>1</v>
      </c>
      <c r="F24" s="178" t="s">
        <v>6</v>
      </c>
      <c r="G24" s="179"/>
      <c r="H24" s="180"/>
      <c r="P24" s="60"/>
      <c r="Q24" s="60"/>
      <c r="R24" s="60"/>
    </row>
    <row r="25" spans="2:47" ht="13.5" thickBot="1">
      <c r="B25" s="170"/>
      <c r="C25" s="173"/>
      <c r="D25" s="175"/>
      <c r="E25" s="177"/>
      <c r="F25" s="94" t="s">
        <v>2</v>
      </c>
      <c r="G25" s="95" t="s">
        <v>3</v>
      </c>
      <c r="H25" s="96" t="s">
        <v>4</v>
      </c>
      <c r="P25" s="60"/>
      <c r="Q25" s="60"/>
      <c r="R25" s="60"/>
    </row>
    <row r="26" spans="2:47" ht="12.75" customHeight="1">
      <c r="B26" s="170"/>
      <c r="C26" s="135">
        <v>1</v>
      </c>
      <c r="D26" s="144"/>
      <c r="E26" s="125"/>
      <c r="F26" s="15">
        <f>IF(R26&lt;0,R26+30,R26)</f>
        <v>0</v>
      </c>
      <c r="G26" s="97">
        <f>DATEDIF(D26,E26,"ym")</f>
        <v>0</v>
      </c>
      <c r="H26" s="98">
        <f>DATEDIF(D26,E26,"y")</f>
        <v>0</v>
      </c>
      <c r="P26" s="60">
        <f>DAY(D26)</f>
        <v>0</v>
      </c>
      <c r="Q26" s="60">
        <f t="shared" si="5"/>
        <v>0</v>
      </c>
      <c r="R26" s="60">
        <f t="shared" si="6"/>
        <v>0</v>
      </c>
    </row>
    <row r="27" spans="2:47">
      <c r="B27" s="170"/>
      <c r="C27" s="136">
        <v>2</v>
      </c>
      <c r="D27" s="125"/>
      <c r="E27" s="127"/>
      <c r="F27" s="15">
        <f>IF(R27&lt;0,R27+30,R27)</f>
        <v>0</v>
      </c>
      <c r="G27" s="97">
        <f>DATEDIF(D27,E27,"ym")</f>
        <v>0</v>
      </c>
      <c r="H27" s="98">
        <f>DATEDIF(D27,E27,"y")</f>
        <v>0</v>
      </c>
      <c r="P27" s="60">
        <f>DAY(D27)</f>
        <v>0</v>
      </c>
      <c r="Q27" s="60">
        <f t="shared" si="5"/>
        <v>0</v>
      </c>
      <c r="R27" s="60">
        <f t="shared" si="6"/>
        <v>0</v>
      </c>
    </row>
    <row r="28" spans="2:47">
      <c r="B28" s="170"/>
      <c r="C28" s="136">
        <v>3</v>
      </c>
      <c r="D28" s="127"/>
      <c r="E28" s="127"/>
      <c r="F28" s="15">
        <f>IF(R28&lt;0,R28+30,R28)</f>
        <v>0</v>
      </c>
      <c r="G28" s="97">
        <f>DATEDIF(D28,E28,"ym")</f>
        <v>0</v>
      </c>
      <c r="H28" s="98">
        <f>DATEDIF(D28,E28,"y")</f>
        <v>0</v>
      </c>
      <c r="P28" s="60">
        <f>DAY(D28)</f>
        <v>0</v>
      </c>
      <c r="Q28" s="60">
        <f t="shared" si="5"/>
        <v>0</v>
      </c>
      <c r="R28" s="60">
        <f t="shared" si="6"/>
        <v>0</v>
      </c>
    </row>
    <row r="29" spans="2:47" ht="13.5" thickBot="1">
      <c r="B29" s="170"/>
      <c r="C29" s="137">
        <v>4</v>
      </c>
      <c r="D29" s="127"/>
      <c r="E29" s="127"/>
      <c r="F29" s="15">
        <f>IF(R29&lt;0,R29+30,R29)</f>
        <v>0</v>
      </c>
      <c r="G29" s="97">
        <f>DATEDIF(D29,E29,"ym")</f>
        <v>0</v>
      </c>
      <c r="H29" s="98">
        <f>DATEDIF(D29,E29,"y")</f>
        <v>0</v>
      </c>
      <c r="P29" s="60">
        <f>DAY(D29)</f>
        <v>0</v>
      </c>
      <c r="Q29" s="60">
        <f t="shared" si="5"/>
        <v>0</v>
      </c>
      <c r="R29" s="60">
        <f t="shared" si="6"/>
        <v>0</v>
      </c>
    </row>
    <row r="30" spans="2:47" ht="12.75" hidden="1" customHeight="1">
      <c r="B30" s="170"/>
      <c r="C30" s="1"/>
      <c r="D30" s="2"/>
      <c r="E30" s="3"/>
      <c r="F30" s="9">
        <f>SUM(F26:F29)</f>
        <v>0</v>
      </c>
      <c r="G30" s="10">
        <f>SUM(G26:G29)</f>
        <v>0</v>
      </c>
      <c r="H30" s="11">
        <f>SUM(H26:H29)</f>
        <v>0</v>
      </c>
      <c r="P30" s="60"/>
      <c r="Q30" s="60"/>
      <c r="R30" s="60"/>
    </row>
    <row r="31" spans="2:47" ht="12.75" hidden="1" customHeight="1" thickBot="1">
      <c r="B31" s="170"/>
      <c r="C31" s="4"/>
      <c r="D31" s="5"/>
      <c r="E31" s="6"/>
      <c r="F31" s="12">
        <f>IF(F30&gt;=120,F30-120,IF(F30&gt;=90,F30-90,IF(F30&gt;=60,F30-60,IF(F30&gt;=30,F30-30,F30))))</f>
        <v>0</v>
      </c>
      <c r="G31" s="13">
        <f>IF(F30&gt;=120,G30+4,IF(F30&gt;=90,G30+3,IF(F30&gt;=60,G30+2,IF(F30&gt;=30,G30+1,G30))))</f>
        <v>0</v>
      </c>
      <c r="H31" s="14">
        <f>IF(G31&gt;=48,H30+4,IF(G31&gt;=36,H30+3,IF(G31&gt;=24,H30+2,IF(G31&gt;=12,H30+1,H30))))</f>
        <v>0</v>
      </c>
      <c r="P31" s="60"/>
      <c r="Q31" s="60"/>
      <c r="R31" s="60"/>
    </row>
    <row r="32" spans="2:47" ht="18.75" thickBot="1">
      <c r="B32" s="171"/>
      <c r="C32" s="181" t="s">
        <v>15</v>
      </c>
      <c r="D32" s="182"/>
      <c r="E32" s="183"/>
      <c r="F32" s="119">
        <f>F31</f>
        <v>0</v>
      </c>
      <c r="G32" s="120">
        <f>IF(G31&gt;=48,G31-48,IF(G31&gt;=36,G31-36,IF(G31&gt;=24,G31-24,IF(G31&gt;=12,G31-12,G31))))</f>
        <v>0</v>
      </c>
      <c r="H32" s="121">
        <f>H31</f>
        <v>0</v>
      </c>
      <c r="P32" s="60"/>
      <c r="Q32" s="60"/>
      <c r="R32" s="60"/>
    </row>
    <row r="33" spans="2:18" ht="12.75" customHeight="1">
      <c r="B33" s="194" t="s">
        <v>5</v>
      </c>
      <c r="C33" s="197"/>
      <c r="D33" s="199" t="s">
        <v>0</v>
      </c>
      <c r="E33" s="201" t="s">
        <v>1</v>
      </c>
      <c r="F33" s="203" t="s">
        <v>6</v>
      </c>
      <c r="G33" s="204"/>
      <c r="H33" s="205"/>
      <c r="P33" s="60"/>
      <c r="Q33" s="60"/>
      <c r="R33" s="60"/>
    </row>
    <row r="34" spans="2:18" ht="13.5" thickBot="1">
      <c r="B34" s="195"/>
      <c r="C34" s="198"/>
      <c r="D34" s="200"/>
      <c r="E34" s="202"/>
      <c r="F34" s="101" t="s">
        <v>2</v>
      </c>
      <c r="G34" s="102" t="s">
        <v>3</v>
      </c>
      <c r="H34" s="103" t="s">
        <v>4</v>
      </c>
      <c r="P34" s="60"/>
      <c r="Q34" s="60"/>
      <c r="R34" s="60"/>
    </row>
    <row r="35" spans="2:18" ht="12.75" customHeight="1">
      <c r="B35" s="195"/>
      <c r="C35" s="138">
        <v>1</v>
      </c>
      <c r="D35" s="126"/>
      <c r="E35" s="126"/>
      <c r="F35" s="141">
        <f t="shared" ref="F35:F40" si="7">IF(R35&lt;0,R35+30,R35)</f>
        <v>0</v>
      </c>
      <c r="G35" s="104">
        <f t="shared" ref="G35:G40" si="8">DATEDIF(D35,E35,"ym")</f>
        <v>0</v>
      </c>
      <c r="H35" s="105">
        <f t="shared" ref="H35:H40" si="9">DATEDIF(D35,E35,"y")</f>
        <v>0</v>
      </c>
      <c r="P35" s="60">
        <f t="shared" ref="P35:P40" si="10">DAY(D35)</f>
        <v>0</v>
      </c>
      <c r="Q35" s="60">
        <f t="shared" si="5"/>
        <v>0</v>
      </c>
      <c r="R35" s="60">
        <f t="shared" si="6"/>
        <v>0</v>
      </c>
    </row>
    <row r="36" spans="2:18">
      <c r="B36" s="195"/>
      <c r="C36" s="139">
        <v>2</v>
      </c>
      <c r="D36" s="127"/>
      <c r="E36" s="127"/>
      <c r="F36" s="142">
        <f t="shared" si="7"/>
        <v>0</v>
      </c>
      <c r="G36" s="106">
        <f t="shared" si="8"/>
        <v>0</v>
      </c>
      <c r="H36" s="107">
        <f t="shared" si="9"/>
        <v>0</v>
      </c>
      <c r="P36" s="60">
        <f t="shared" si="10"/>
        <v>0</v>
      </c>
      <c r="Q36" s="60">
        <f t="shared" si="5"/>
        <v>0</v>
      </c>
      <c r="R36" s="60">
        <f t="shared" si="6"/>
        <v>0</v>
      </c>
    </row>
    <row r="37" spans="2:18">
      <c r="B37" s="195"/>
      <c r="C37" s="139">
        <v>3</v>
      </c>
      <c r="D37" s="127"/>
      <c r="E37" s="127"/>
      <c r="F37" s="142">
        <f t="shared" si="7"/>
        <v>0</v>
      </c>
      <c r="G37" s="106">
        <f t="shared" si="8"/>
        <v>0</v>
      </c>
      <c r="H37" s="107">
        <f t="shared" si="9"/>
        <v>0</v>
      </c>
      <c r="P37" s="60">
        <f t="shared" si="10"/>
        <v>0</v>
      </c>
      <c r="Q37" s="60">
        <f t="shared" si="5"/>
        <v>0</v>
      </c>
      <c r="R37" s="60">
        <f t="shared" si="6"/>
        <v>0</v>
      </c>
    </row>
    <row r="38" spans="2:18">
      <c r="B38" s="195"/>
      <c r="C38" s="139">
        <v>4</v>
      </c>
      <c r="D38" s="127"/>
      <c r="E38" s="127"/>
      <c r="F38" s="142">
        <f t="shared" si="7"/>
        <v>0</v>
      </c>
      <c r="G38" s="106">
        <f t="shared" si="8"/>
        <v>0</v>
      </c>
      <c r="H38" s="107">
        <f t="shared" si="9"/>
        <v>0</v>
      </c>
      <c r="P38" s="60">
        <f t="shared" si="10"/>
        <v>0</v>
      </c>
      <c r="Q38" s="60">
        <f t="shared" si="5"/>
        <v>0</v>
      </c>
      <c r="R38" s="60">
        <f t="shared" si="6"/>
        <v>0</v>
      </c>
    </row>
    <row r="39" spans="2:18">
      <c r="B39" s="195"/>
      <c r="C39" s="139">
        <v>5</v>
      </c>
      <c r="D39" s="127"/>
      <c r="E39" s="127"/>
      <c r="F39" s="142">
        <f t="shared" si="7"/>
        <v>0</v>
      </c>
      <c r="G39" s="106">
        <f t="shared" si="8"/>
        <v>0</v>
      </c>
      <c r="H39" s="107">
        <f t="shared" si="9"/>
        <v>0</v>
      </c>
      <c r="P39" s="60">
        <f t="shared" si="10"/>
        <v>0</v>
      </c>
      <c r="Q39" s="60">
        <f>DAY(E39)</f>
        <v>0</v>
      </c>
      <c r="R39" s="60">
        <f>Q39-P39</f>
        <v>0</v>
      </c>
    </row>
    <row r="40" spans="2:18" ht="13.5" thickBot="1">
      <c r="B40" s="195"/>
      <c r="C40" s="140">
        <v>6</v>
      </c>
      <c r="D40" s="127"/>
      <c r="E40" s="127"/>
      <c r="F40" s="143">
        <f t="shared" si="7"/>
        <v>0</v>
      </c>
      <c r="G40" s="108">
        <f t="shared" si="8"/>
        <v>0</v>
      </c>
      <c r="H40" s="109">
        <f t="shared" si="9"/>
        <v>0</v>
      </c>
      <c r="P40" s="60">
        <f t="shared" si="10"/>
        <v>0</v>
      </c>
      <c r="Q40" s="60">
        <f>DAY(E40)</f>
        <v>0</v>
      </c>
      <c r="R40" s="60">
        <f>Q40-P40</f>
        <v>0</v>
      </c>
    </row>
    <row r="41" spans="2:18" ht="12.75" hidden="1" customHeight="1">
      <c r="B41" s="195"/>
      <c r="C41" s="53"/>
      <c r="D41" s="54"/>
      <c r="E41" s="55"/>
      <c r="F41" s="25">
        <f>SUM(F35:F40)</f>
        <v>0</v>
      </c>
      <c r="G41" s="26">
        <f>SUM(G35:G40)</f>
        <v>0</v>
      </c>
      <c r="H41" s="27">
        <f>SUM(H35:H40)</f>
        <v>0</v>
      </c>
      <c r="P41" s="60"/>
      <c r="Q41" s="60"/>
      <c r="R41" s="60"/>
    </row>
    <row r="42" spans="2:18" ht="12.75" hidden="1" customHeight="1" thickBot="1">
      <c r="B42" s="195"/>
      <c r="C42" s="56"/>
      <c r="D42" s="57"/>
      <c r="E42" s="58"/>
      <c r="F42" s="28">
        <f>IF(F41&gt;=180,F41-180,IF(F41&gt;=150,F41-150,IF(F41&gt;=120,F41-120,IF(F41&gt;=90,F41-90,IF(F41&gt;=60,F41-60,IF(F41&gt;=30,F41-30,F41))))))</f>
        <v>0</v>
      </c>
      <c r="G42" s="29">
        <f>IF(F41&gt;=180,G41+6,IF(F41&gt;=150,G41+5,IF(F41&gt;=120,G41+4,IF(F41&gt;=90,G41+3,IF(F41&gt;=60,G41+2,IF(F41&gt;=30,G41+1,G41))))))</f>
        <v>0</v>
      </c>
      <c r="H42" s="30">
        <f>IF(G42&gt;=72,H41+6,IF(G42&gt;=60,H41+5,IF(G42&gt;=48,H41+4,IF(G42&gt;=36,H41+3,IF(G42&gt;=24,H41+2,IF(G42&gt;=12,H41+1,H41))))))</f>
        <v>0</v>
      </c>
      <c r="P42" s="60"/>
      <c r="Q42" s="60"/>
      <c r="R42" s="60"/>
    </row>
    <row r="43" spans="2:18" ht="18.75" thickBot="1">
      <c r="B43" s="196"/>
      <c r="C43" s="162" t="s">
        <v>11</v>
      </c>
      <c r="D43" s="163"/>
      <c r="E43" s="164"/>
      <c r="F43" s="85">
        <f>F42</f>
        <v>0</v>
      </c>
      <c r="G43" s="86">
        <f>IF(G42&gt;=72,G42-72,IF(G42&gt;=60,G42-60,IF(G42&gt;=48,G42-48,IF(G42&gt;=36,G42-36,IF(G42&gt;=24,G42-24,IF(G42&gt;=12,G42-12,G42))))))</f>
        <v>0</v>
      </c>
      <c r="H43" s="87">
        <f>H42</f>
        <v>0</v>
      </c>
      <c r="P43" s="60"/>
      <c r="Q43" s="60"/>
      <c r="R43" s="60"/>
    </row>
    <row r="44" spans="2:18" ht="13.5" hidden="1" thickBot="1">
      <c r="B44" s="7"/>
      <c r="C44" s="206" t="s">
        <v>12</v>
      </c>
      <c r="D44" s="207"/>
      <c r="E44" s="208"/>
      <c r="F44" s="15">
        <f>F43+F32+F23+F13</f>
        <v>0</v>
      </c>
      <c r="G44" s="15">
        <f>G43+G32+G23+G13</f>
        <v>0</v>
      </c>
      <c r="H44" s="16">
        <f>H13+H23+H32+H43</f>
        <v>0</v>
      </c>
      <c r="P44" s="60"/>
      <c r="Q44" s="60"/>
      <c r="R44" s="60"/>
    </row>
    <row r="45" spans="2:18" ht="13.5" hidden="1" thickBot="1">
      <c r="B45" s="7"/>
      <c r="C45" s="206" t="s">
        <v>12</v>
      </c>
      <c r="D45" s="207"/>
      <c r="E45" s="208"/>
      <c r="F45" s="17">
        <f>IF(F44&gt;=120,F44-120,IF(F44&gt;=90,F44-90,IF(F44&gt;=60,F44-60,IF(F44&gt;=30,F44-30,F44))))</f>
        <v>0</v>
      </c>
      <c r="G45" s="18">
        <f>IF(F44&gt;=120,G44+4,IF(F44&gt;=90,G44+3,IF(F44&gt;=60,G44+2,IF(F44&gt;=30,G44+1,G44))))</f>
        <v>0</v>
      </c>
      <c r="H45" s="16">
        <f>IF(G45&gt;=48,H44+4,IF(G45&gt;=36,H44+3,IF(G45&gt;=24,H44+2,IF(G45&gt;=12,H44+1,H44))))</f>
        <v>0</v>
      </c>
      <c r="P45" s="60"/>
      <c r="Q45" s="60"/>
      <c r="R45" s="60"/>
    </row>
    <row r="46" spans="2:18" ht="22.5" customHeight="1" thickBot="1">
      <c r="B46" s="111"/>
      <c r="C46" s="209" t="s">
        <v>10</v>
      </c>
      <c r="D46" s="210"/>
      <c r="E46" s="211"/>
      <c r="F46" s="112">
        <f>F45</f>
        <v>0</v>
      </c>
      <c r="G46" s="113">
        <f>IF(G45&gt;=48,G45-48,IF(G45&gt;=36,G45-36,IF(G45&gt;=24,G45-24,IF(G45&gt;=12,G45-12,G45))))</f>
        <v>0</v>
      </c>
      <c r="H46" s="114">
        <f>H45</f>
        <v>0</v>
      </c>
    </row>
    <row r="47" spans="2:18" ht="22.5" hidden="1" customHeight="1" thickBot="1">
      <c r="B47" s="8"/>
      <c r="C47" s="212" t="s">
        <v>13</v>
      </c>
      <c r="D47" s="213"/>
      <c r="E47" s="214"/>
      <c r="F47" s="19">
        <f>F43+F32+F23</f>
        <v>0</v>
      </c>
      <c r="G47" s="20">
        <f>G43+G32+G23</f>
        <v>0</v>
      </c>
      <c r="H47" s="21">
        <f>H23+H32+H43</f>
        <v>0</v>
      </c>
    </row>
    <row r="48" spans="2:18" ht="22.5" hidden="1" customHeight="1" thickBot="1">
      <c r="B48" s="8"/>
      <c r="C48" s="212" t="s">
        <v>13</v>
      </c>
      <c r="D48" s="213"/>
      <c r="E48" s="214"/>
      <c r="F48" s="22">
        <f>IF(F47&gt;=120,F47-120,IF(F47&gt;=90,F47-90,IF(F47&gt;=60,F47-60,IF(F47&gt;=30,F47-30,F47))))</f>
        <v>0</v>
      </c>
      <c r="G48" s="23">
        <f>IF(F47&gt;=120,G47+4,IF(F47&gt;=90,G47+3,IF(F47&gt;=60,G47+2,IF(F47&gt;=30,G47+1,G47))))</f>
        <v>0</v>
      </c>
      <c r="H48" s="24">
        <f>IF(G48&gt;=48,H47+4,IF(G48&gt;=36,H47+3,IF(G48&gt;=24,H47+2,IF(G48&gt;=12,H47+1,H47))))</f>
        <v>0</v>
      </c>
    </row>
    <row r="49" spans="2:43" ht="29.25" customHeight="1" thickBot="1">
      <c r="B49" s="115"/>
      <c r="C49" s="215" t="s">
        <v>19</v>
      </c>
      <c r="D49" s="216"/>
      <c r="E49" s="217"/>
      <c r="F49" s="116">
        <f>F48</f>
        <v>0</v>
      </c>
      <c r="G49" s="117">
        <f>IF(G48&gt;=48,G48-48,IF(G48&gt;=36,G48-36,IF(G48&gt;=24,G48-24,IF(G48&gt;=12,G48-12,G48))))</f>
        <v>0</v>
      </c>
      <c r="H49" s="118">
        <f>H48</f>
        <v>0</v>
      </c>
    </row>
    <row r="50" spans="2:43">
      <c r="B50" s="69"/>
      <c r="F50" s="71"/>
      <c r="G50" s="71"/>
      <c r="H50" s="71"/>
    </row>
    <row r="51" spans="2:43">
      <c r="B51" s="69"/>
      <c r="F51" s="71"/>
      <c r="G51" s="71"/>
      <c r="H51" s="71"/>
    </row>
    <row r="52" spans="2:43">
      <c r="B52" s="69"/>
      <c r="F52" s="71"/>
      <c r="G52" s="71"/>
      <c r="H52" s="71"/>
    </row>
    <row r="53" spans="2:43">
      <c r="B53" s="69"/>
      <c r="F53" s="71"/>
      <c r="G53" s="71"/>
      <c r="H53" s="71"/>
    </row>
    <row r="54" spans="2:43">
      <c r="B54" s="69"/>
      <c r="F54" s="71"/>
      <c r="G54" s="71"/>
      <c r="H54" s="71"/>
    </row>
    <row r="55" spans="2:43">
      <c r="B55" s="69"/>
      <c r="F55" s="71"/>
      <c r="G55" s="71"/>
      <c r="H55" s="71"/>
    </row>
    <row r="56" spans="2:43">
      <c r="B56" s="69"/>
      <c r="F56" s="71"/>
      <c r="G56" s="71"/>
      <c r="H56" s="71"/>
    </row>
    <row r="57" spans="2:43" ht="12.75" customHeight="1">
      <c r="B57" s="69"/>
      <c r="F57" s="71"/>
      <c r="G57" s="71"/>
      <c r="H57" s="71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</row>
    <row r="58" spans="2:43">
      <c r="B58" s="69"/>
      <c r="F58" s="71"/>
      <c r="G58" s="71"/>
      <c r="H58" s="71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</row>
    <row r="59" spans="2:43">
      <c r="B59" s="69"/>
      <c r="F59" s="71"/>
      <c r="G59" s="71"/>
      <c r="H59" s="71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</row>
    <row r="60" spans="2:43">
      <c r="B60" s="69"/>
      <c r="F60" s="71"/>
      <c r="G60" s="71"/>
      <c r="H60" s="71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</row>
    <row r="61" spans="2:43">
      <c r="B61" s="69"/>
      <c r="F61" s="71"/>
      <c r="G61" s="71"/>
      <c r="H61" s="71"/>
    </row>
    <row r="62" spans="2:43">
      <c r="B62" s="69"/>
      <c r="F62" s="71"/>
      <c r="G62" s="71"/>
      <c r="H62" s="71"/>
    </row>
    <row r="63" spans="2:43">
      <c r="B63" s="69"/>
      <c r="F63" s="71"/>
      <c r="G63" s="71"/>
      <c r="H63" s="71"/>
    </row>
    <row r="64" spans="2:43">
      <c r="B64" s="69"/>
      <c r="F64" s="71"/>
      <c r="G64" s="71"/>
      <c r="H64" s="71"/>
    </row>
    <row r="65" spans="2:8">
      <c r="B65" s="69"/>
      <c r="F65" s="71"/>
      <c r="G65" s="71"/>
      <c r="H65" s="71"/>
    </row>
    <row r="66" spans="2:8">
      <c r="B66" s="69"/>
      <c r="F66" s="71"/>
      <c r="G66" s="71"/>
      <c r="H66" s="71"/>
    </row>
    <row r="67" spans="2:8">
      <c r="B67" s="69"/>
      <c r="F67" s="71"/>
      <c r="G67" s="71"/>
      <c r="H67" s="71"/>
    </row>
    <row r="68" spans="2:8">
      <c r="B68" s="69"/>
      <c r="F68" s="71"/>
      <c r="G68" s="71"/>
      <c r="H68" s="71"/>
    </row>
    <row r="69" spans="2:8">
      <c r="B69" s="69"/>
      <c r="F69" s="71"/>
      <c r="G69" s="71"/>
      <c r="H69" s="71"/>
    </row>
    <row r="70" spans="2:8">
      <c r="B70" s="69"/>
      <c r="F70" s="71"/>
      <c r="G70" s="71"/>
      <c r="H70" s="71"/>
    </row>
    <row r="71" spans="2:8">
      <c r="B71" s="69"/>
      <c r="F71" s="71"/>
      <c r="G71" s="71"/>
      <c r="H71" s="71"/>
    </row>
    <row r="72" spans="2:8">
      <c r="B72" s="69"/>
      <c r="F72" s="71"/>
      <c r="G72" s="71"/>
      <c r="H72" s="71"/>
    </row>
    <row r="73" spans="2:8">
      <c r="B73" s="69"/>
      <c r="F73" s="71"/>
      <c r="G73" s="71"/>
      <c r="H73" s="71"/>
    </row>
    <row r="74" spans="2:8">
      <c r="B74" s="69"/>
      <c r="F74" s="71"/>
      <c r="G74" s="71"/>
      <c r="H74" s="71"/>
    </row>
    <row r="75" spans="2:8">
      <c r="B75" s="69"/>
      <c r="F75" s="71"/>
      <c r="G75" s="71"/>
      <c r="H75" s="71"/>
    </row>
    <row r="76" spans="2:8">
      <c r="B76" s="69"/>
      <c r="F76" s="71"/>
      <c r="G76" s="71"/>
      <c r="H76" s="71"/>
    </row>
    <row r="77" spans="2:8">
      <c r="B77" s="69"/>
      <c r="F77" s="71"/>
      <c r="G77" s="71"/>
      <c r="H77" s="71"/>
    </row>
    <row r="78" spans="2:8">
      <c r="B78" s="69"/>
      <c r="F78" s="71"/>
      <c r="G78" s="71"/>
      <c r="H78" s="71"/>
    </row>
    <row r="79" spans="2:8">
      <c r="B79" s="69"/>
      <c r="F79" s="71"/>
      <c r="G79" s="71"/>
      <c r="H79" s="71"/>
    </row>
    <row r="80" spans="2:8">
      <c r="B80" s="69"/>
      <c r="F80" s="71"/>
      <c r="G80" s="71"/>
      <c r="H80" s="71"/>
    </row>
    <row r="81" spans="2:8">
      <c r="B81" s="69"/>
      <c r="F81" s="71"/>
      <c r="G81" s="71"/>
      <c r="H81" s="71"/>
    </row>
    <row r="82" spans="2:8">
      <c r="B82" s="69"/>
      <c r="F82" s="71"/>
      <c r="G82" s="71"/>
      <c r="H82" s="71"/>
    </row>
    <row r="83" spans="2:8">
      <c r="B83" s="69"/>
      <c r="F83" s="71"/>
      <c r="G83" s="71"/>
      <c r="H83" s="71"/>
    </row>
    <row r="84" spans="2:8">
      <c r="B84" s="69"/>
      <c r="F84" s="71"/>
      <c r="G84" s="71"/>
      <c r="H84" s="71"/>
    </row>
    <row r="85" spans="2:8">
      <c r="B85" s="69"/>
      <c r="F85" s="71"/>
      <c r="G85" s="71"/>
      <c r="H85" s="71"/>
    </row>
    <row r="86" spans="2:8">
      <c r="B86" s="69"/>
      <c r="F86" s="71"/>
      <c r="G86" s="71"/>
      <c r="H86" s="71"/>
    </row>
    <row r="87" spans="2:8">
      <c r="B87" s="69"/>
      <c r="F87" s="71"/>
      <c r="G87" s="71"/>
      <c r="H87" s="71"/>
    </row>
    <row r="88" spans="2:8">
      <c r="B88" s="69"/>
      <c r="F88" s="71"/>
      <c r="G88" s="71"/>
      <c r="H88" s="71"/>
    </row>
    <row r="89" spans="2:8">
      <c r="B89" s="69"/>
      <c r="F89" s="71"/>
      <c r="G89" s="71"/>
      <c r="H89" s="71"/>
    </row>
    <row r="90" spans="2:8">
      <c r="B90" s="69"/>
      <c r="F90" s="71"/>
      <c r="G90" s="71"/>
      <c r="H90" s="71"/>
    </row>
    <row r="91" spans="2:8">
      <c r="B91" s="69"/>
      <c r="F91" s="71"/>
      <c r="G91" s="71"/>
      <c r="H91" s="71"/>
    </row>
    <row r="92" spans="2:8">
      <c r="B92" s="69"/>
      <c r="F92" s="71"/>
      <c r="G92" s="71"/>
      <c r="H92" s="71"/>
    </row>
    <row r="93" spans="2:8">
      <c r="B93" s="69"/>
      <c r="F93" s="71"/>
      <c r="G93" s="71"/>
      <c r="H93" s="71"/>
    </row>
    <row r="94" spans="2:8">
      <c r="B94" s="69"/>
      <c r="F94" s="71"/>
      <c r="G94" s="71"/>
      <c r="H94" s="71"/>
    </row>
    <row r="95" spans="2:8">
      <c r="B95" s="69"/>
      <c r="F95" s="71"/>
      <c r="G95" s="71"/>
      <c r="H95" s="71"/>
    </row>
    <row r="96" spans="2:8">
      <c r="B96" s="69"/>
      <c r="F96" s="71"/>
      <c r="G96" s="71"/>
      <c r="H96" s="71"/>
    </row>
    <row r="97" spans="2:8">
      <c r="B97" s="69"/>
      <c r="F97" s="71"/>
      <c r="G97" s="71"/>
      <c r="H97" s="71"/>
    </row>
  </sheetData>
  <mergeCells count="33">
    <mergeCell ref="AH57:AQ60"/>
    <mergeCell ref="C44:E44"/>
    <mergeCell ref="C45:E45"/>
    <mergeCell ref="C46:E46"/>
    <mergeCell ref="C47:E47"/>
    <mergeCell ref="C48:E48"/>
    <mergeCell ref="C49:E49"/>
    <mergeCell ref="B33:B43"/>
    <mergeCell ref="C33:C34"/>
    <mergeCell ref="D33:D34"/>
    <mergeCell ref="E33:E34"/>
    <mergeCell ref="F33:H33"/>
    <mergeCell ref="C43:E43"/>
    <mergeCell ref="AH16:AQ17"/>
    <mergeCell ref="C23:E23"/>
    <mergeCell ref="B24:B32"/>
    <mergeCell ref="C24:C25"/>
    <mergeCell ref="D24:D25"/>
    <mergeCell ref="E24:E25"/>
    <mergeCell ref="F24:H24"/>
    <mergeCell ref="C32:E32"/>
    <mergeCell ref="B14:B23"/>
    <mergeCell ref="C14:C15"/>
    <mergeCell ref="D14:D15"/>
    <mergeCell ref="E14:E15"/>
    <mergeCell ref="F14:H14"/>
    <mergeCell ref="B1:H1"/>
    <mergeCell ref="B2:B13"/>
    <mergeCell ref="C2:C3"/>
    <mergeCell ref="D2:D3"/>
    <mergeCell ref="E2:E3"/>
    <mergeCell ref="F2:H2"/>
    <mergeCell ref="C13:E13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 (1)</vt:lpstr>
      <vt:lpstr>'PUAN (1)'!Yazdırma_Alanı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SemraKORKMAZ</cp:lastModifiedBy>
  <cp:lastPrinted>2020-07-28T09:26:49Z</cp:lastPrinted>
  <dcterms:created xsi:type="dcterms:W3CDTF">2010-01-18T23:16:31Z</dcterms:created>
  <dcterms:modified xsi:type="dcterms:W3CDTF">2022-03-24T11:03:12Z</dcterms:modified>
</cp:coreProperties>
</file>